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92" activeTab="0"/>
  </bookViews>
  <sheets>
    <sheet name="22年计划库" sheetId="1" r:id="rId1"/>
  </sheets>
  <definedNames>
    <definedName name="_xlnm.Print_Titles" localSheetId="0">'22年计划库'!$1:$6</definedName>
  </definedNames>
  <calcPr fullCalcOnLoad="1"/>
</workbook>
</file>

<file path=xl/sharedStrings.xml><?xml version="1.0" encoding="utf-8"?>
<sst xmlns="http://schemas.openxmlformats.org/spreadsheetml/2006/main" count="236" uniqueCount="130">
  <si>
    <t xml:space="preserve"> 将乐县2022年度村级公益事业建设一事一议财政奖补项目计划库（第二批汇总）</t>
  </si>
  <si>
    <t>填报单位(公章)：</t>
  </si>
  <si>
    <t xml:space="preserve">单位： 元 </t>
  </si>
  <si>
    <t>序
号</t>
  </si>
  <si>
    <t>项目所在区域</t>
  </si>
  <si>
    <t>项目名称</t>
  </si>
  <si>
    <t>投资金额及资金来源</t>
  </si>
  <si>
    <t>村主任姓名</t>
  </si>
  <si>
    <t>村主任电话</t>
  </si>
  <si>
    <t>开工、完工日期</t>
  </si>
  <si>
    <t>项目类型</t>
  </si>
  <si>
    <t>项目建设性质</t>
  </si>
  <si>
    <t>项目地址</t>
  </si>
  <si>
    <t>合计</t>
  </si>
  <si>
    <t>申报财政奖补资金</t>
  </si>
  <si>
    <t>社会计划捐款
资金</t>
  </si>
  <si>
    <t>部门计划配套资金</t>
  </si>
  <si>
    <t>其它资金</t>
  </si>
  <si>
    <t>村集体积累资金</t>
  </si>
  <si>
    <t>乡镇</t>
  </si>
  <si>
    <t>村名</t>
  </si>
  <si>
    <t>小计</t>
  </si>
  <si>
    <t>省级</t>
  </si>
  <si>
    <t>县级</t>
  </si>
  <si>
    <t>开工日期</t>
  </si>
  <si>
    <t>完工日期</t>
  </si>
  <si>
    <t xml:space="preserve">古镛镇 </t>
  </si>
  <si>
    <t>山门村</t>
  </si>
  <si>
    <t>山门村宅前屋后零星道路硬化及村民议事亭建设工程：长350 米宽 3 米厚15公分，共计1050平方米；挡墙80立方，安全防护栏30米；村民议事亭一座及周边配套；</t>
  </si>
  <si>
    <t>肖秋云</t>
  </si>
  <si>
    <t>8月</t>
  </si>
  <si>
    <t>12月</t>
  </si>
  <si>
    <t>08村内道路</t>
  </si>
  <si>
    <t>01新建</t>
  </si>
  <si>
    <t>高唐镇</t>
  </si>
  <si>
    <t>会石村</t>
  </si>
  <si>
    <t>会石村人居环境提升工程（仿古长廊一座长10米*4米；仿古栏杆60米*1.2米；小节点改造15米*10米；旗杆台一个）</t>
  </si>
  <si>
    <t>肖相荣</t>
  </si>
  <si>
    <t>11月</t>
  </si>
  <si>
    <t>20其他公共设施</t>
  </si>
  <si>
    <t>常源村</t>
  </si>
  <si>
    <t>常源村樟树干东垅机耕路400米*3米*0.18米</t>
  </si>
  <si>
    <t>张  威</t>
  </si>
  <si>
    <t>光明镇</t>
  </si>
  <si>
    <t>光明村</t>
  </si>
  <si>
    <t>光明村下庙路建设项目（建设内容：水泥路面硬化960平方，路基挡墙260立方，新建路灯12盏，污水管道200米）</t>
  </si>
  <si>
    <t>徐淑华</t>
  </si>
  <si>
    <t>16其他村容美化亮化项目</t>
  </si>
  <si>
    <t>漠源乡</t>
  </si>
  <si>
    <t>伍坊村</t>
  </si>
  <si>
    <t>伍坊村人居环境整治（凉亭2座，排污管30米）</t>
  </si>
  <si>
    <t>张祖发</t>
  </si>
  <si>
    <t>6月</t>
  </si>
  <si>
    <t>19村内公共活动场所</t>
  </si>
  <si>
    <t>漠源村</t>
  </si>
  <si>
    <t>漠源村安全饮用水项目（排水渠40米，管道1000米，安全护栏30米）</t>
  </si>
  <si>
    <t>潘长旺</t>
  </si>
  <si>
    <t>06村内安全饮水管线</t>
  </si>
  <si>
    <t>南口镇</t>
  </si>
  <si>
    <t>上仰村</t>
  </si>
  <si>
    <t xml:space="preserve">  上仰村长田村尾水泥路硬化工程（长850米、宽3.5米、厚18厘米）</t>
  </si>
  <si>
    <t>廖宫生</t>
  </si>
  <si>
    <t>10.20</t>
  </si>
  <si>
    <t>长田</t>
  </si>
  <si>
    <t>井垅村</t>
  </si>
  <si>
    <r>
      <t xml:space="preserve">  井垅村人居环境整治提升项目（新建公园360M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，其中：透水砖铺设200M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，鹅卵石歩道42M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，汀歩20M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，新建文化墙15M，砖砌花带30M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并绿化，安装景观灯5盏，以及河道清淤500M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。）</t>
    </r>
  </si>
  <si>
    <t>黄胜全</t>
  </si>
  <si>
    <t>白莲镇</t>
  </si>
  <si>
    <t>白莲村</t>
  </si>
  <si>
    <t>白莲镇白莲村花生厂道路硬化及路灯工程（道路硬化450米，宽度3.5米，路灯15盏等其他道路设施）</t>
  </si>
  <si>
    <t>廖朝勇</t>
  </si>
  <si>
    <t>02改建</t>
  </si>
  <si>
    <t>古楼村</t>
  </si>
  <si>
    <t>白莲镇古楼村主干道路面修复改造及村部周边环境整治工程</t>
  </si>
  <si>
    <t>陈仁森</t>
  </si>
  <si>
    <t>墈厚村</t>
  </si>
  <si>
    <t>白莲镇墈厚村肖地农田基础设施建设项目</t>
  </si>
  <si>
    <t>汤思清</t>
  </si>
  <si>
    <t>01村内水渠</t>
  </si>
  <si>
    <t>黄潭镇</t>
  </si>
  <si>
    <t>元俚村</t>
  </si>
  <si>
    <t>下头村头段道路硬化（长300米，宽3.5米），水沟150米</t>
  </si>
  <si>
    <t>范荣金</t>
  </si>
  <si>
    <t>吴村村</t>
  </si>
  <si>
    <t>仿古木八角凉亭1座，面积约16㎡；丰头垇路段道路硬化长50米，宽4.5米；公厕2座，面积共计12㎡</t>
  </si>
  <si>
    <t>梁日鸣</t>
  </si>
  <si>
    <t>13616943769</t>
  </si>
  <si>
    <t>大言村</t>
  </si>
  <si>
    <t>生态休闲步道（长500米，宽3.5米），路灯10盏</t>
  </si>
  <si>
    <t>廖友珠</t>
  </si>
  <si>
    <t>13599366081</t>
  </si>
  <si>
    <t>万全乡</t>
  </si>
  <si>
    <t>万全村</t>
  </si>
  <si>
    <t>村庄节点人居环境整治提升200平方米（小公园建设，水沟改造500米）</t>
  </si>
  <si>
    <t>蓝彬</t>
  </si>
  <si>
    <t>万安镇</t>
  </si>
  <si>
    <t>万安村</t>
  </si>
  <si>
    <t>万安村一事一议群众活动活动中心工程（房屋建筑面积474平方米的装修、厕所）</t>
  </si>
  <si>
    <t>兰忠文</t>
  </si>
  <si>
    <t>安仁乡</t>
  </si>
  <si>
    <t>安仁村</t>
  </si>
  <si>
    <t>安仁村人居环境整治提升工程，人行道建设1000㎡，立面粉刷1800㎡，绿化建设100米</t>
  </si>
  <si>
    <t>江峰</t>
  </si>
  <si>
    <t>余坑</t>
  </si>
  <si>
    <t>余坑村朱坊大青楼下至苦竹坪填沟及路面改造工程，长300m*宽3.2m</t>
  </si>
  <si>
    <t>朱义纬</t>
  </si>
  <si>
    <t>03扩建</t>
  </si>
  <si>
    <t>朱坊村大青楼下至苦竹坪</t>
  </si>
  <si>
    <t>大源乡</t>
  </si>
  <si>
    <t>西田</t>
  </si>
  <si>
    <t>大源至西田村路灯建设工程</t>
  </si>
  <si>
    <t>杨观洪</t>
  </si>
  <si>
    <t>14路灯</t>
  </si>
  <si>
    <t>西田村</t>
  </si>
  <si>
    <t>崇善</t>
  </si>
  <si>
    <t>人居环境整治道路修复</t>
  </si>
  <si>
    <t>谢宗文</t>
  </si>
  <si>
    <t>崇善村</t>
  </si>
  <si>
    <t>余坊乡</t>
  </si>
  <si>
    <t>朱岭头</t>
  </si>
  <si>
    <t>朱岭头村民活动场所食堂改建项目（新建厨房1个及卫生间1个、场地硬化45M²、餐厅改建）</t>
  </si>
  <si>
    <t>余龙宝</t>
  </si>
  <si>
    <t>隆兴村</t>
  </si>
  <si>
    <t>隆兴村主街道路面硬化，（长150米、宽7米）</t>
  </si>
  <si>
    <t>肖汉斌</t>
  </si>
  <si>
    <t>水南镇</t>
  </si>
  <si>
    <t>溪南村</t>
  </si>
  <si>
    <t>一班巷道路硬化工程</t>
  </si>
  <si>
    <t>邱辉生</t>
  </si>
  <si>
    <t>一班巷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</si>
</sst>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u val="single"/>
      <sz val="11"/>
      <name val="宋体"/>
      <family val="0"/>
    </font>
    <font>
      <b/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24">
      <selection activeCell="U28" sqref="U28"/>
    </sheetView>
  </sheetViews>
  <sheetFormatPr defaultColWidth="8.75390625" defaultRowHeight="14.25"/>
  <cols>
    <col min="1" max="1" width="3.00390625" style="10" customWidth="1"/>
    <col min="2" max="2" width="6.00390625" style="10" customWidth="1"/>
    <col min="3" max="3" width="5.75390625" style="10" customWidth="1"/>
    <col min="4" max="4" width="21.00390625" style="10" customWidth="1"/>
    <col min="5" max="5" width="7.375" style="10" customWidth="1"/>
    <col min="6" max="8" width="7.875" style="10" customWidth="1"/>
    <col min="9" max="11" width="2.75390625" style="10" customWidth="1"/>
    <col min="12" max="12" width="8.25390625" style="10" customWidth="1"/>
    <col min="13" max="13" width="6.50390625" style="10" customWidth="1"/>
    <col min="14" max="14" width="10.25390625" style="11" customWidth="1"/>
    <col min="15" max="15" width="5.25390625" style="10" customWidth="1"/>
    <col min="16" max="16" width="4.75390625" style="10" customWidth="1"/>
    <col min="17" max="17" width="11.125" style="10" customWidth="1"/>
    <col min="18" max="19" width="6.875" style="10" customWidth="1"/>
    <col min="20" max="223" width="8.75390625" style="10" customWidth="1"/>
    <col min="224" max="16384" width="8.75390625" style="10" customWidth="1"/>
  </cols>
  <sheetData>
    <row r="1" spans="1:19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6"/>
      <c r="O1" s="12"/>
      <c r="P1" s="12"/>
      <c r="Q1" s="12"/>
      <c r="R1" s="12"/>
      <c r="S1" s="12"/>
    </row>
    <row r="2" spans="1:16" ht="23.25" customHeight="1">
      <c r="A2" s="66" t="s">
        <v>1</v>
      </c>
      <c r="B2" s="13"/>
      <c r="C2" s="13"/>
      <c r="D2" s="14"/>
      <c r="E2" s="12"/>
      <c r="F2" s="12"/>
      <c r="G2" s="12"/>
      <c r="H2" s="12"/>
      <c r="I2" s="47"/>
      <c r="J2" s="47"/>
      <c r="K2" s="47"/>
      <c r="L2" s="47"/>
      <c r="N2" s="48"/>
      <c r="P2" s="67" t="s">
        <v>2</v>
      </c>
    </row>
    <row r="3" spans="1:19" s="1" customFormat="1" ht="30" customHeight="1">
      <c r="A3" s="15" t="s">
        <v>3</v>
      </c>
      <c r="B3" s="16" t="s">
        <v>4</v>
      </c>
      <c r="C3" s="16"/>
      <c r="D3" s="16" t="s">
        <v>5</v>
      </c>
      <c r="E3" s="17" t="s">
        <v>6</v>
      </c>
      <c r="F3" s="17"/>
      <c r="G3" s="17"/>
      <c r="H3" s="17"/>
      <c r="I3" s="17"/>
      <c r="J3" s="17"/>
      <c r="K3" s="17"/>
      <c r="L3" s="17"/>
      <c r="M3" s="16" t="s">
        <v>7</v>
      </c>
      <c r="N3" s="50" t="s">
        <v>8</v>
      </c>
      <c r="O3" s="16" t="s">
        <v>9</v>
      </c>
      <c r="P3" s="16"/>
      <c r="Q3" s="16" t="s">
        <v>10</v>
      </c>
      <c r="R3" s="16" t="s">
        <v>11</v>
      </c>
      <c r="S3" s="16" t="s">
        <v>12</v>
      </c>
    </row>
    <row r="4" spans="1:19" s="2" customFormat="1" ht="24" customHeight="1">
      <c r="A4" s="15"/>
      <c r="B4" s="16"/>
      <c r="C4" s="16"/>
      <c r="D4" s="16"/>
      <c r="E4" s="16" t="s">
        <v>13</v>
      </c>
      <c r="F4" s="18" t="s">
        <v>14</v>
      </c>
      <c r="G4" s="19"/>
      <c r="H4" s="20"/>
      <c r="I4" s="22" t="s">
        <v>15</v>
      </c>
      <c r="J4" s="22" t="s">
        <v>16</v>
      </c>
      <c r="K4" s="22" t="s">
        <v>17</v>
      </c>
      <c r="L4" s="21" t="s">
        <v>18</v>
      </c>
      <c r="M4" s="16"/>
      <c r="N4" s="50"/>
      <c r="O4" s="16"/>
      <c r="P4" s="16"/>
      <c r="Q4" s="16"/>
      <c r="R4" s="16"/>
      <c r="S4" s="16"/>
    </row>
    <row r="5" spans="1:19" s="3" customFormat="1" ht="20.25" customHeight="1">
      <c r="A5" s="15"/>
      <c r="B5" s="21" t="s">
        <v>19</v>
      </c>
      <c r="C5" s="21" t="s">
        <v>20</v>
      </c>
      <c r="D5" s="16"/>
      <c r="E5" s="16"/>
      <c r="F5" s="22" t="s">
        <v>21</v>
      </c>
      <c r="G5" s="22" t="s">
        <v>22</v>
      </c>
      <c r="H5" s="22" t="s">
        <v>23</v>
      </c>
      <c r="I5" s="51"/>
      <c r="J5" s="51"/>
      <c r="K5" s="51"/>
      <c r="L5" s="21"/>
      <c r="M5" s="16"/>
      <c r="N5" s="50"/>
      <c r="O5" s="21" t="s">
        <v>24</v>
      </c>
      <c r="P5" s="21" t="s">
        <v>25</v>
      </c>
      <c r="Q5" s="16"/>
      <c r="R5" s="16"/>
      <c r="S5" s="16"/>
    </row>
    <row r="6" spans="1:19" s="3" customFormat="1" ht="42.75" customHeight="1">
      <c r="A6" s="15"/>
      <c r="B6" s="21"/>
      <c r="C6" s="21"/>
      <c r="D6" s="16"/>
      <c r="E6" s="16"/>
      <c r="F6" s="23"/>
      <c r="G6" s="23"/>
      <c r="H6" s="23"/>
      <c r="I6" s="23"/>
      <c r="J6" s="23"/>
      <c r="K6" s="23"/>
      <c r="L6" s="21"/>
      <c r="M6" s="16"/>
      <c r="N6" s="50"/>
      <c r="O6" s="21"/>
      <c r="P6" s="21"/>
      <c r="Q6" s="16"/>
      <c r="R6" s="16"/>
      <c r="S6" s="16"/>
    </row>
    <row r="7" spans="1:19" s="4" customFormat="1" ht="24.75" customHeight="1">
      <c r="A7" s="24" t="s">
        <v>13</v>
      </c>
      <c r="B7" s="24"/>
      <c r="C7" s="24"/>
      <c r="D7" s="24"/>
      <c r="E7" s="21">
        <f>SUM(E8:E30)</f>
        <v>4583324</v>
      </c>
      <c r="F7" s="21">
        <f>SUM(F8:F30)</f>
        <v>2887500</v>
      </c>
      <c r="G7" s="25">
        <f>F7*0.8</f>
        <v>2310000</v>
      </c>
      <c r="H7" s="25">
        <f>F7*0.2</f>
        <v>577500</v>
      </c>
      <c r="I7" s="21"/>
      <c r="J7" s="21"/>
      <c r="K7" s="21"/>
      <c r="L7" s="21">
        <f>SUM(L8:L30)</f>
        <v>1695824</v>
      </c>
      <c r="M7" s="24"/>
      <c r="N7" s="52"/>
      <c r="O7" s="24"/>
      <c r="P7" s="24"/>
      <c r="Q7" s="24"/>
      <c r="R7" s="24"/>
      <c r="S7" s="24"/>
    </row>
    <row r="8" spans="1:19" s="4" customFormat="1" ht="90.75" customHeight="1">
      <c r="A8" s="26">
        <v>1</v>
      </c>
      <c r="B8" s="27" t="s">
        <v>26</v>
      </c>
      <c r="C8" s="25" t="s">
        <v>27</v>
      </c>
      <c r="D8" s="28" t="s">
        <v>28</v>
      </c>
      <c r="E8" s="29">
        <f>F8+L8</f>
        <v>265000</v>
      </c>
      <c r="F8" s="25">
        <v>250000</v>
      </c>
      <c r="G8" s="25">
        <f>F8*0.8</f>
        <v>200000</v>
      </c>
      <c r="H8" s="25">
        <f>F8*0.2</f>
        <v>50000</v>
      </c>
      <c r="I8" s="25"/>
      <c r="J8" s="25"/>
      <c r="K8" s="25"/>
      <c r="L8" s="25">
        <v>15000</v>
      </c>
      <c r="M8" s="25" t="s">
        <v>29</v>
      </c>
      <c r="N8" s="52">
        <v>13850823556</v>
      </c>
      <c r="O8" s="53" t="s">
        <v>30</v>
      </c>
      <c r="P8" s="25" t="s">
        <v>31</v>
      </c>
      <c r="Q8" s="25" t="s">
        <v>32</v>
      </c>
      <c r="R8" s="25" t="s">
        <v>33</v>
      </c>
      <c r="S8" s="25" t="s">
        <v>27</v>
      </c>
    </row>
    <row r="9" spans="1:19" s="4" customFormat="1" ht="72" customHeight="1">
      <c r="A9" s="26">
        <v>2</v>
      </c>
      <c r="B9" s="27" t="s">
        <v>34</v>
      </c>
      <c r="C9" s="27" t="s">
        <v>35</v>
      </c>
      <c r="D9" s="29" t="s">
        <v>36</v>
      </c>
      <c r="E9" s="29">
        <f aca="true" t="shared" si="0" ref="E9:E30">F9+L9</f>
        <v>120000</v>
      </c>
      <c r="F9" s="25">
        <v>100000</v>
      </c>
      <c r="G9" s="25">
        <f aca="true" t="shared" si="1" ref="G9:G30">F9*0.8</f>
        <v>80000</v>
      </c>
      <c r="H9" s="25">
        <f aca="true" t="shared" si="2" ref="H9:H30">F9*0.2</f>
        <v>20000</v>
      </c>
      <c r="I9" s="25"/>
      <c r="J9" s="25"/>
      <c r="K9" s="25"/>
      <c r="L9" s="25">
        <v>20000</v>
      </c>
      <c r="M9" s="25" t="s">
        <v>37</v>
      </c>
      <c r="N9" s="52">
        <v>18759858828</v>
      </c>
      <c r="O9" s="25" t="s">
        <v>30</v>
      </c>
      <c r="P9" s="25" t="s">
        <v>38</v>
      </c>
      <c r="Q9" s="28" t="s">
        <v>39</v>
      </c>
      <c r="R9" s="25" t="s">
        <v>33</v>
      </c>
      <c r="S9" s="28" t="s">
        <v>35</v>
      </c>
    </row>
    <row r="10" spans="1:19" s="4" customFormat="1" ht="34.5" customHeight="1">
      <c r="A10" s="26">
        <v>3</v>
      </c>
      <c r="B10" s="27" t="s">
        <v>34</v>
      </c>
      <c r="C10" s="25" t="s">
        <v>40</v>
      </c>
      <c r="D10" s="28" t="s">
        <v>41</v>
      </c>
      <c r="E10" s="29">
        <f t="shared" si="0"/>
        <v>130000</v>
      </c>
      <c r="F10" s="25">
        <v>100000</v>
      </c>
      <c r="G10" s="25">
        <f t="shared" si="1"/>
        <v>80000</v>
      </c>
      <c r="H10" s="25">
        <f t="shared" si="2"/>
        <v>20000</v>
      </c>
      <c r="I10" s="25"/>
      <c r="J10" s="25"/>
      <c r="K10" s="25"/>
      <c r="L10" s="25">
        <v>30000</v>
      </c>
      <c r="M10" s="28" t="s">
        <v>42</v>
      </c>
      <c r="N10" s="52">
        <v>13960592525</v>
      </c>
      <c r="O10" s="25" t="s">
        <v>30</v>
      </c>
      <c r="P10" s="25" t="s">
        <v>38</v>
      </c>
      <c r="Q10" s="28" t="s">
        <v>39</v>
      </c>
      <c r="R10" s="25" t="s">
        <v>33</v>
      </c>
      <c r="S10" s="28" t="s">
        <v>40</v>
      </c>
    </row>
    <row r="11" spans="1:19" s="5" customFormat="1" ht="63.75" customHeight="1">
      <c r="A11" s="26">
        <v>4</v>
      </c>
      <c r="B11" s="26" t="s">
        <v>43</v>
      </c>
      <c r="C11" s="26" t="s">
        <v>44</v>
      </c>
      <c r="D11" s="29" t="s">
        <v>45</v>
      </c>
      <c r="E11" s="29">
        <f t="shared" si="0"/>
        <v>320000</v>
      </c>
      <c r="F11" s="25">
        <v>200000</v>
      </c>
      <c r="G11" s="25">
        <f t="shared" si="1"/>
        <v>160000</v>
      </c>
      <c r="H11" s="25">
        <f t="shared" si="2"/>
        <v>40000</v>
      </c>
      <c r="I11" s="25"/>
      <c r="J11" s="25"/>
      <c r="K11" s="25"/>
      <c r="L11" s="25">
        <v>120000</v>
      </c>
      <c r="M11" s="28" t="s">
        <v>46</v>
      </c>
      <c r="N11" s="54">
        <v>18006987909</v>
      </c>
      <c r="O11" s="55" t="s">
        <v>30</v>
      </c>
      <c r="P11" s="26" t="s">
        <v>31</v>
      </c>
      <c r="Q11" s="25" t="s">
        <v>47</v>
      </c>
      <c r="R11" s="25" t="s">
        <v>33</v>
      </c>
      <c r="S11" s="25" t="s">
        <v>44</v>
      </c>
    </row>
    <row r="12" spans="1:19" s="6" customFormat="1" ht="39.75" customHeight="1">
      <c r="A12" s="26">
        <v>5</v>
      </c>
      <c r="B12" s="30" t="s">
        <v>48</v>
      </c>
      <c r="C12" s="25" t="s">
        <v>49</v>
      </c>
      <c r="D12" s="31" t="s">
        <v>50</v>
      </c>
      <c r="E12" s="29">
        <f t="shared" si="0"/>
        <v>140000</v>
      </c>
      <c r="F12" s="32">
        <v>100000</v>
      </c>
      <c r="G12" s="25">
        <f t="shared" si="1"/>
        <v>80000</v>
      </c>
      <c r="H12" s="25">
        <f t="shared" si="2"/>
        <v>20000</v>
      </c>
      <c r="I12" s="32"/>
      <c r="J12" s="56"/>
      <c r="K12" s="56"/>
      <c r="L12" s="56">
        <v>40000</v>
      </c>
      <c r="M12" s="28" t="s">
        <v>51</v>
      </c>
      <c r="N12" s="52">
        <v>15306032832</v>
      </c>
      <c r="O12" s="25" t="s">
        <v>52</v>
      </c>
      <c r="P12" s="25" t="s">
        <v>31</v>
      </c>
      <c r="Q12" s="28" t="s">
        <v>53</v>
      </c>
      <c r="R12" s="25" t="s">
        <v>33</v>
      </c>
      <c r="S12" s="25" t="s">
        <v>49</v>
      </c>
    </row>
    <row r="13" spans="1:19" s="6" customFormat="1" ht="39.75" customHeight="1">
      <c r="A13" s="26">
        <v>6</v>
      </c>
      <c r="B13" s="30" t="s">
        <v>48</v>
      </c>
      <c r="C13" s="25" t="s">
        <v>54</v>
      </c>
      <c r="D13" s="31" t="s">
        <v>55</v>
      </c>
      <c r="E13" s="29">
        <f t="shared" si="0"/>
        <v>177500</v>
      </c>
      <c r="F13" s="32">
        <v>137500</v>
      </c>
      <c r="G13" s="25">
        <f t="shared" si="1"/>
        <v>110000</v>
      </c>
      <c r="H13" s="25">
        <f t="shared" si="2"/>
        <v>27500</v>
      </c>
      <c r="I13" s="32"/>
      <c r="J13" s="56"/>
      <c r="K13" s="56"/>
      <c r="L13" s="56">
        <v>40000</v>
      </c>
      <c r="M13" s="57" t="s">
        <v>56</v>
      </c>
      <c r="N13" s="58">
        <v>18659887120</v>
      </c>
      <c r="O13" s="25" t="s">
        <v>30</v>
      </c>
      <c r="P13" s="25" t="s">
        <v>31</v>
      </c>
      <c r="Q13" s="28" t="s">
        <v>57</v>
      </c>
      <c r="R13" s="25" t="s">
        <v>33</v>
      </c>
      <c r="S13" s="25" t="s">
        <v>54</v>
      </c>
    </row>
    <row r="14" spans="1:19" s="7" customFormat="1" ht="46.5" customHeight="1">
      <c r="A14" s="26">
        <v>7</v>
      </c>
      <c r="B14" s="27" t="s">
        <v>58</v>
      </c>
      <c r="C14" s="26" t="s">
        <v>59</v>
      </c>
      <c r="D14" s="29" t="s">
        <v>60</v>
      </c>
      <c r="E14" s="29">
        <f t="shared" si="0"/>
        <v>197604</v>
      </c>
      <c r="F14" s="33">
        <v>150000</v>
      </c>
      <c r="G14" s="25">
        <f t="shared" si="1"/>
        <v>120000</v>
      </c>
      <c r="H14" s="25">
        <f t="shared" si="2"/>
        <v>30000</v>
      </c>
      <c r="I14" s="33"/>
      <c r="J14" s="33"/>
      <c r="K14" s="33"/>
      <c r="L14" s="25">
        <v>47604</v>
      </c>
      <c r="M14" s="37" t="s">
        <v>61</v>
      </c>
      <c r="N14" s="52">
        <v>13960018194</v>
      </c>
      <c r="O14" s="53" t="s">
        <v>30</v>
      </c>
      <c r="P14" s="53" t="s">
        <v>62</v>
      </c>
      <c r="Q14" s="28" t="s">
        <v>32</v>
      </c>
      <c r="R14" s="25" t="s">
        <v>33</v>
      </c>
      <c r="S14" s="28" t="s">
        <v>63</v>
      </c>
    </row>
    <row r="15" spans="1:19" s="7" customFormat="1" ht="109.5" customHeight="1">
      <c r="A15" s="26">
        <v>8</v>
      </c>
      <c r="B15" s="27" t="s">
        <v>58</v>
      </c>
      <c r="C15" s="26" t="s">
        <v>64</v>
      </c>
      <c r="D15" s="29" t="s">
        <v>65</v>
      </c>
      <c r="E15" s="29">
        <f t="shared" si="0"/>
        <v>162220</v>
      </c>
      <c r="F15" s="33">
        <v>100000</v>
      </c>
      <c r="G15" s="25">
        <f t="shared" si="1"/>
        <v>80000</v>
      </c>
      <c r="H15" s="25">
        <f t="shared" si="2"/>
        <v>20000</v>
      </c>
      <c r="I15" s="33"/>
      <c r="J15" s="33"/>
      <c r="K15" s="33"/>
      <c r="L15" s="25">
        <v>62220</v>
      </c>
      <c r="M15" s="25" t="s">
        <v>66</v>
      </c>
      <c r="N15" s="52">
        <v>18906987793</v>
      </c>
      <c r="O15" s="53" t="s">
        <v>30</v>
      </c>
      <c r="P15" s="53" t="s">
        <v>31</v>
      </c>
      <c r="Q15" s="28" t="s">
        <v>53</v>
      </c>
      <c r="R15" s="25" t="s">
        <v>33</v>
      </c>
      <c r="S15" s="25" t="s">
        <v>64</v>
      </c>
    </row>
    <row r="16" spans="1:19" s="4" customFormat="1" ht="57.75" customHeight="1">
      <c r="A16" s="26">
        <v>9</v>
      </c>
      <c r="B16" s="27" t="s">
        <v>67</v>
      </c>
      <c r="C16" s="25" t="s">
        <v>68</v>
      </c>
      <c r="D16" s="29" t="s">
        <v>69</v>
      </c>
      <c r="E16" s="29">
        <f t="shared" si="0"/>
        <v>350000</v>
      </c>
      <c r="F16" s="25">
        <v>100000</v>
      </c>
      <c r="G16" s="25">
        <f t="shared" si="1"/>
        <v>80000</v>
      </c>
      <c r="H16" s="25">
        <f t="shared" si="2"/>
        <v>20000</v>
      </c>
      <c r="I16" s="25"/>
      <c r="J16" s="25"/>
      <c r="K16" s="25"/>
      <c r="L16" s="25">
        <v>250000</v>
      </c>
      <c r="M16" s="25" t="s">
        <v>70</v>
      </c>
      <c r="N16" s="52">
        <v>18359091588</v>
      </c>
      <c r="O16" s="25" t="s">
        <v>30</v>
      </c>
      <c r="P16" s="25" t="s">
        <v>31</v>
      </c>
      <c r="Q16" s="25" t="s">
        <v>32</v>
      </c>
      <c r="R16" s="25" t="s">
        <v>71</v>
      </c>
      <c r="S16" s="25" t="s">
        <v>68</v>
      </c>
    </row>
    <row r="17" spans="1:19" s="4" customFormat="1" ht="42" customHeight="1">
      <c r="A17" s="26">
        <v>10</v>
      </c>
      <c r="B17" s="27" t="s">
        <v>67</v>
      </c>
      <c r="C17" s="25" t="s">
        <v>72</v>
      </c>
      <c r="D17" s="34" t="s">
        <v>73</v>
      </c>
      <c r="E17" s="29">
        <f t="shared" si="0"/>
        <v>130000</v>
      </c>
      <c r="F17" s="25">
        <v>100000</v>
      </c>
      <c r="G17" s="25">
        <f t="shared" si="1"/>
        <v>80000</v>
      </c>
      <c r="H17" s="25">
        <f t="shared" si="2"/>
        <v>20000</v>
      </c>
      <c r="I17" s="25"/>
      <c r="J17" s="25"/>
      <c r="K17" s="25"/>
      <c r="L17" s="25">
        <v>30000</v>
      </c>
      <c r="M17" s="28" t="s">
        <v>74</v>
      </c>
      <c r="N17" s="52">
        <v>18960552101</v>
      </c>
      <c r="O17" s="25" t="s">
        <v>30</v>
      </c>
      <c r="P17" s="25" t="s">
        <v>31</v>
      </c>
      <c r="Q17" s="25" t="s">
        <v>32</v>
      </c>
      <c r="R17" s="25" t="s">
        <v>33</v>
      </c>
      <c r="S17" s="25" t="s">
        <v>72</v>
      </c>
    </row>
    <row r="18" spans="1:19" s="7" customFormat="1" ht="42" customHeight="1">
      <c r="A18" s="26">
        <v>11</v>
      </c>
      <c r="B18" s="35" t="s">
        <v>67</v>
      </c>
      <c r="C18" s="35" t="s">
        <v>75</v>
      </c>
      <c r="D18" s="34" t="s">
        <v>76</v>
      </c>
      <c r="E18" s="29">
        <f t="shared" si="0"/>
        <v>130000</v>
      </c>
      <c r="F18" s="25">
        <v>100000</v>
      </c>
      <c r="G18" s="25">
        <f t="shared" si="1"/>
        <v>80000</v>
      </c>
      <c r="H18" s="25">
        <f t="shared" si="2"/>
        <v>20000</v>
      </c>
      <c r="I18" s="25"/>
      <c r="J18" s="25"/>
      <c r="K18" s="25"/>
      <c r="L18" s="33">
        <v>30000</v>
      </c>
      <c r="M18" s="28" t="s">
        <v>77</v>
      </c>
      <c r="N18" s="52">
        <v>13950931218</v>
      </c>
      <c r="O18" s="25" t="s">
        <v>52</v>
      </c>
      <c r="P18" s="25" t="s">
        <v>31</v>
      </c>
      <c r="Q18" s="25" t="s">
        <v>78</v>
      </c>
      <c r="R18" s="25" t="s">
        <v>33</v>
      </c>
      <c r="S18" s="35" t="s">
        <v>75</v>
      </c>
    </row>
    <row r="19" spans="1:19" s="7" customFormat="1" ht="42" customHeight="1">
      <c r="A19" s="26">
        <v>12</v>
      </c>
      <c r="B19" s="27" t="s">
        <v>79</v>
      </c>
      <c r="C19" s="27" t="s">
        <v>80</v>
      </c>
      <c r="D19" s="29" t="s">
        <v>81</v>
      </c>
      <c r="E19" s="29">
        <f t="shared" si="0"/>
        <v>160000</v>
      </c>
      <c r="F19" s="25">
        <v>100000</v>
      </c>
      <c r="G19" s="25">
        <f t="shared" si="1"/>
        <v>80000</v>
      </c>
      <c r="H19" s="25">
        <f t="shared" si="2"/>
        <v>20000</v>
      </c>
      <c r="I19" s="33"/>
      <c r="J19" s="33"/>
      <c r="K19" s="33"/>
      <c r="L19" s="25">
        <v>60000</v>
      </c>
      <c r="M19" s="25" t="s">
        <v>82</v>
      </c>
      <c r="N19" s="52">
        <v>18659879819</v>
      </c>
      <c r="O19" s="25" t="s">
        <v>30</v>
      </c>
      <c r="P19" s="25" t="s">
        <v>31</v>
      </c>
      <c r="Q19" s="28" t="s">
        <v>32</v>
      </c>
      <c r="R19" s="28" t="s">
        <v>33</v>
      </c>
      <c r="S19" s="27" t="s">
        <v>80</v>
      </c>
    </row>
    <row r="20" spans="1:19" s="7" customFormat="1" ht="57.75" customHeight="1">
      <c r="A20" s="26">
        <v>13</v>
      </c>
      <c r="B20" s="27" t="s">
        <v>79</v>
      </c>
      <c r="C20" s="25" t="s">
        <v>83</v>
      </c>
      <c r="D20" s="28" t="s">
        <v>84</v>
      </c>
      <c r="E20" s="29">
        <f t="shared" si="0"/>
        <v>110000</v>
      </c>
      <c r="F20" s="25">
        <v>100000</v>
      </c>
      <c r="G20" s="25">
        <f t="shared" si="1"/>
        <v>80000</v>
      </c>
      <c r="H20" s="25">
        <f t="shared" si="2"/>
        <v>20000</v>
      </c>
      <c r="I20" s="33"/>
      <c r="J20" s="33"/>
      <c r="K20" s="33"/>
      <c r="L20" s="25">
        <v>10000</v>
      </c>
      <c r="M20" s="25" t="s">
        <v>85</v>
      </c>
      <c r="N20" s="59" t="s">
        <v>86</v>
      </c>
      <c r="O20" s="25" t="s">
        <v>30</v>
      </c>
      <c r="P20" s="25" t="s">
        <v>31</v>
      </c>
      <c r="Q20" s="28" t="s">
        <v>39</v>
      </c>
      <c r="R20" s="28" t="s">
        <v>33</v>
      </c>
      <c r="S20" s="25" t="s">
        <v>83</v>
      </c>
    </row>
    <row r="21" spans="1:19" s="7" customFormat="1" ht="39" customHeight="1">
      <c r="A21" s="26">
        <v>14</v>
      </c>
      <c r="B21" s="27" t="s">
        <v>79</v>
      </c>
      <c r="C21" s="25" t="s">
        <v>87</v>
      </c>
      <c r="D21" s="28" t="s">
        <v>88</v>
      </c>
      <c r="E21" s="29">
        <f t="shared" si="0"/>
        <v>160000</v>
      </c>
      <c r="F21" s="25">
        <v>100000</v>
      </c>
      <c r="G21" s="25">
        <f t="shared" si="1"/>
        <v>80000</v>
      </c>
      <c r="H21" s="25">
        <f t="shared" si="2"/>
        <v>20000</v>
      </c>
      <c r="I21" s="33"/>
      <c r="J21" s="33"/>
      <c r="K21" s="33"/>
      <c r="L21" s="25">
        <v>60000</v>
      </c>
      <c r="M21" s="25" t="s">
        <v>89</v>
      </c>
      <c r="N21" s="59" t="s">
        <v>90</v>
      </c>
      <c r="O21" s="25" t="s">
        <v>30</v>
      </c>
      <c r="P21" s="25" t="s">
        <v>31</v>
      </c>
      <c r="Q21" s="28" t="s">
        <v>53</v>
      </c>
      <c r="R21" s="28" t="s">
        <v>33</v>
      </c>
      <c r="S21" s="25" t="s">
        <v>87</v>
      </c>
    </row>
    <row r="22" spans="1:19" s="4" customFormat="1" ht="46.5" customHeight="1">
      <c r="A22" s="26">
        <v>15</v>
      </c>
      <c r="B22" s="27" t="s">
        <v>91</v>
      </c>
      <c r="C22" s="27" t="s">
        <v>92</v>
      </c>
      <c r="D22" s="36" t="s">
        <v>93</v>
      </c>
      <c r="E22" s="29">
        <f t="shared" si="0"/>
        <v>160000</v>
      </c>
      <c r="F22" s="25">
        <v>150000</v>
      </c>
      <c r="G22" s="25">
        <f t="shared" si="1"/>
        <v>120000</v>
      </c>
      <c r="H22" s="25">
        <f t="shared" si="2"/>
        <v>30000</v>
      </c>
      <c r="I22" s="25"/>
      <c r="J22" s="25"/>
      <c r="K22" s="25"/>
      <c r="L22" s="25">
        <v>10000</v>
      </c>
      <c r="M22" s="25" t="s">
        <v>94</v>
      </c>
      <c r="N22" s="60">
        <v>18906989386</v>
      </c>
      <c r="O22" s="25" t="s">
        <v>30</v>
      </c>
      <c r="P22" s="25" t="s">
        <v>31</v>
      </c>
      <c r="Q22" s="25" t="s">
        <v>47</v>
      </c>
      <c r="R22" s="25" t="s">
        <v>71</v>
      </c>
      <c r="S22" s="25" t="s">
        <v>92</v>
      </c>
    </row>
    <row r="23" spans="1:19" s="7" customFormat="1" ht="46.5" customHeight="1">
      <c r="A23" s="26">
        <v>16</v>
      </c>
      <c r="B23" s="27" t="s">
        <v>95</v>
      </c>
      <c r="C23" s="25" t="s">
        <v>96</v>
      </c>
      <c r="D23" s="28" t="s">
        <v>97</v>
      </c>
      <c r="E23" s="29">
        <f t="shared" si="0"/>
        <v>500000</v>
      </c>
      <c r="F23" s="33">
        <v>300000</v>
      </c>
      <c r="G23" s="25">
        <f t="shared" si="1"/>
        <v>240000</v>
      </c>
      <c r="H23" s="25">
        <f t="shared" si="2"/>
        <v>60000</v>
      </c>
      <c r="I23" s="33"/>
      <c r="J23" s="33"/>
      <c r="K23" s="33"/>
      <c r="L23" s="33">
        <v>200000</v>
      </c>
      <c r="M23" s="25" t="s">
        <v>98</v>
      </c>
      <c r="N23" s="52">
        <v>18859895203</v>
      </c>
      <c r="O23" s="25" t="s">
        <v>30</v>
      </c>
      <c r="P23" s="25" t="s">
        <v>31</v>
      </c>
      <c r="Q23" s="28" t="s">
        <v>53</v>
      </c>
      <c r="R23" s="28" t="s">
        <v>71</v>
      </c>
      <c r="S23" s="27" t="s">
        <v>96</v>
      </c>
    </row>
    <row r="24" spans="1:19" s="7" customFormat="1" ht="57" customHeight="1">
      <c r="A24" s="26">
        <v>17</v>
      </c>
      <c r="B24" s="37" t="s">
        <v>99</v>
      </c>
      <c r="C24" s="37" t="s">
        <v>100</v>
      </c>
      <c r="D24" s="29" t="s">
        <v>101</v>
      </c>
      <c r="E24" s="29">
        <f t="shared" si="0"/>
        <v>520000</v>
      </c>
      <c r="F24" s="33">
        <v>100000</v>
      </c>
      <c r="G24" s="25">
        <f t="shared" si="1"/>
        <v>80000</v>
      </c>
      <c r="H24" s="25">
        <f t="shared" si="2"/>
        <v>20000</v>
      </c>
      <c r="I24" s="33"/>
      <c r="J24" s="33"/>
      <c r="K24" s="33"/>
      <c r="L24" s="33">
        <v>420000</v>
      </c>
      <c r="M24" s="28" t="s">
        <v>102</v>
      </c>
      <c r="N24" s="54">
        <v>13459893271</v>
      </c>
      <c r="O24" s="25" t="s">
        <v>30</v>
      </c>
      <c r="P24" s="25" t="s">
        <v>31</v>
      </c>
      <c r="Q24" s="28" t="s">
        <v>47</v>
      </c>
      <c r="R24" s="28" t="s">
        <v>33</v>
      </c>
      <c r="S24" s="28" t="s">
        <v>100</v>
      </c>
    </row>
    <row r="25" spans="1:19" s="7" customFormat="1" ht="46.5" customHeight="1">
      <c r="A25" s="38">
        <v>18</v>
      </c>
      <c r="B25" s="38" t="s">
        <v>99</v>
      </c>
      <c r="C25" s="38" t="s">
        <v>103</v>
      </c>
      <c r="D25" s="39" t="s">
        <v>104</v>
      </c>
      <c r="E25" s="39">
        <f t="shared" si="0"/>
        <v>120000</v>
      </c>
      <c r="F25" s="40">
        <v>100000</v>
      </c>
      <c r="G25" s="25">
        <f t="shared" si="1"/>
        <v>80000</v>
      </c>
      <c r="H25" s="25">
        <f t="shared" si="2"/>
        <v>20000</v>
      </c>
      <c r="I25" s="40"/>
      <c r="J25" s="40"/>
      <c r="K25" s="40"/>
      <c r="L25" s="40">
        <v>20000</v>
      </c>
      <c r="M25" s="61" t="s">
        <v>105</v>
      </c>
      <c r="N25" s="62">
        <v>15259886965</v>
      </c>
      <c r="O25" s="61" t="s">
        <v>30</v>
      </c>
      <c r="P25" s="61" t="s">
        <v>31</v>
      </c>
      <c r="Q25" s="65" t="s">
        <v>32</v>
      </c>
      <c r="R25" s="65" t="s">
        <v>106</v>
      </c>
      <c r="S25" s="65" t="s">
        <v>107</v>
      </c>
    </row>
    <row r="26" spans="1:19" s="8" customFormat="1" ht="27.75" customHeight="1">
      <c r="A26" s="26">
        <v>19</v>
      </c>
      <c r="B26" s="25" t="s">
        <v>108</v>
      </c>
      <c r="C26" s="25" t="s">
        <v>109</v>
      </c>
      <c r="D26" s="25" t="s">
        <v>110</v>
      </c>
      <c r="E26" s="29">
        <f t="shared" si="0"/>
        <v>150000</v>
      </c>
      <c r="F26" s="25">
        <v>100000</v>
      </c>
      <c r="G26" s="25">
        <f t="shared" si="1"/>
        <v>80000</v>
      </c>
      <c r="H26" s="25">
        <f t="shared" si="2"/>
        <v>20000</v>
      </c>
      <c r="I26" s="25"/>
      <c r="J26" s="25"/>
      <c r="K26" s="25"/>
      <c r="L26" s="25">
        <v>50000</v>
      </c>
      <c r="M26" s="25" t="s">
        <v>111</v>
      </c>
      <c r="N26" s="52">
        <v>18350825788</v>
      </c>
      <c r="O26" s="25" t="s">
        <v>30</v>
      </c>
      <c r="P26" s="25" t="s">
        <v>31</v>
      </c>
      <c r="Q26" s="25" t="s">
        <v>112</v>
      </c>
      <c r="R26" s="25" t="s">
        <v>33</v>
      </c>
      <c r="S26" s="25" t="s">
        <v>113</v>
      </c>
    </row>
    <row r="27" spans="1:19" s="8" customFormat="1" ht="27.75" customHeight="1">
      <c r="A27" s="26">
        <v>20</v>
      </c>
      <c r="B27" s="25" t="s">
        <v>108</v>
      </c>
      <c r="C27" s="25" t="s">
        <v>114</v>
      </c>
      <c r="D27" s="25" t="s">
        <v>115</v>
      </c>
      <c r="E27" s="29">
        <f t="shared" si="0"/>
        <v>150000</v>
      </c>
      <c r="F27" s="25">
        <v>100000</v>
      </c>
      <c r="G27" s="25">
        <f t="shared" si="1"/>
        <v>80000</v>
      </c>
      <c r="H27" s="25">
        <f t="shared" si="2"/>
        <v>20000</v>
      </c>
      <c r="I27" s="25"/>
      <c r="J27" s="25"/>
      <c r="K27" s="25"/>
      <c r="L27" s="25">
        <v>50000</v>
      </c>
      <c r="M27" s="25" t="s">
        <v>116</v>
      </c>
      <c r="N27" s="52">
        <v>13917688123</v>
      </c>
      <c r="O27" s="25" t="s">
        <v>30</v>
      </c>
      <c r="P27" s="25" t="s">
        <v>31</v>
      </c>
      <c r="Q27" s="25" t="s">
        <v>32</v>
      </c>
      <c r="R27" s="25" t="s">
        <v>71</v>
      </c>
      <c r="S27" s="25" t="s">
        <v>117</v>
      </c>
    </row>
    <row r="28" spans="1:19" s="4" customFormat="1" ht="58.5" customHeight="1">
      <c r="A28" s="41">
        <v>21</v>
      </c>
      <c r="B28" s="42" t="s">
        <v>118</v>
      </c>
      <c r="C28" s="43" t="s">
        <v>119</v>
      </c>
      <c r="D28" s="44" t="s">
        <v>120</v>
      </c>
      <c r="E28" s="45">
        <f t="shared" si="0"/>
        <v>116000</v>
      </c>
      <c r="F28" s="43">
        <v>100000</v>
      </c>
      <c r="G28" s="25">
        <f t="shared" si="1"/>
        <v>80000</v>
      </c>
      <c r="H28" s="25">
        <f t="shared" si="2"/>
        <v>20000</v>
      </c>
      <c r="I28" s="43"/>
      <c r="J28" s="43"/>
      <c r="K28" s="43"/>
      <c r="L28" s="43">
        <v>16000</v>
      </c>
      <c r="M28" s="63" t="s">
        <v>121</v>
      </c>
      <c r="N28" s="64">
        <v>13859422227</v>
      </c>
      <c r="O28" s="43" t="s">
        <v>30</v>
      </c>
      <c r="P28" s="43" t="s">
        <v>31</v>
      </c>
      <c r="Q28" s="43" t="s">
        <v>39</v>
      </c>
      <c r="R28" s="43" t="s">
        <v>71</v>
      </c>
      <c r="S28" s="63" t="s">
        <v>119</v>
      </c>
    </row>
    <row r="29" spans="1:19" s="7" customFormat="1" ht="46.5" customHeight="1">
      <c r="A29" s="26">
        <v>22</v>
      </c>
      <c r="B29" s="27" t="s">
        <v>118</v>
      </c>
      <c r="C29" s="25" t="s">
        <v>122</v>
      </c>
      <c r="D29" s="34" t="s">
        <v>123</v>
      </c>
      <c r="E29" s="29">
        <f t="shared" si="0"/>
        <v>195000</v>
      </c>
      <c r="F29" s="25">
        <v>100000</v>
      </c>
      <c r="G29" s="25">
        <f t="shared" si="1"/>
        <v>80000</v>
      </c>
      <c r="H29" s="25">
        <f t="shared" si="2"/>
        <v>20000</v>
      </c>
      <c r="I29" s="25"/>
      <c r="J29" s="25"/>
      <c r="K29" s="25"/>
      <c r="L29" s="25">
        <v>95000</v>
      </c>
      <c r="M29" s="28" t="s">
        <v>124</v>
      </c>
      <c r="N29" s="52">
        <v>15259882671</v>
      </c>
      <c r="O29" s="25" t="s">
        <v>30</v>
      </c>
      <c r="P29" s="25" t="s">
        <v>31</v>
      </c>
      <c r="Q29" s="25" t="s">
        <v>32</v>
      </c>
      <c r="R29" s="25" t="s">
        <v>33</v>
      </c>
      <c r="S29" s="28" t="s">
        <v>122</v>
      </c>
    </row>
    <row r="30" spans="1:19" s="9" customFormat="1" ht="42" customHeight="1">
      <c r="A30" s="26">
        <v>23</v>
      </c>
      <c r="B30" s="26" t="s">
        <v>125</v>
      </c>
      <c r="C30" s="25" t="s">
        <v>126</v>
      </c>
      <c r="D30" s="28" t="s">
        <v>127</v>
      </c>
      <c r="E30" s="29">
        <f t="shared" si="0"/>
        <v>120000</v>
      </c>
      <c r="F30" s="25">
        <v>100000</v>
      </c>
      <c r="G30" s="25">
        <f t="shared" si="1"/>
        <v>80000</v>
      </c>
      <c r="H30" s="25">
        <f t="shared" si="2"/>
        <v>20000</v>
      </c>
      <c r="I30" s="25"/>
      <c r="J30" s="25"/>
      <c r="K30" s="25"/>
      <c r="L30" s="25">
        <v>20000</v>
      </c>
      <c r="M30" s="28" t="s">
        <v>128</v>
      </c>
      <c r="N30" s="52">
        <v>13646912039</v>
      </c>
      <c r="O30" s="25" t="s">
        <v>30</v>
      </c>
      <c r="P30" s="25" t="s">
        <v>31</v>
      </c>
      <c r="Q30" s="25" t="s">
        <v>32</v>
      </c>
      <c r="R30" s="25" t="s">
        <v>33</v>
      </c>
      <c r="S30" s="28" t="s">
        <v>129</v>
      </c>
    </row>
  </sheetData>
  <sheetProtection/>
  <protectedRanges>
    <protectedRange sqref="O10:S10" name="区域2_14_2_1"/>
    <protectedRange sqref="M10:N10" name="区域2_15_4"/>
    <protectedRange sqref="M9:S9" name="区域2_2_3"/>
    <protectedRange sqref="M11:S11" name="区域2_2_3_1"/>
    <protectedRange sqref="M14:S15" name="区域2_2_3_2"/>
    <protectedRange sqref="M17:N17" name="区域2_15_4_1"/>
    <protectedRange sqref="R16" name="区域2_2_3_3"/>
    <protectedRange sqref="M21:N21 Q21" name="区域2_2_2"/>
    <protectedRange sqref="R20:R21 M19:N19 Q19:R19" name="区域2_2_3_4"/>
    <protectedRange sqref="R22" name="区域2_2_3_5"/>
    <protectedRange sqref="M22:N22" name="区域2_15_4_2"/>
    <protectedRange sqref="R22" name="区域2_2_3_2_1"/>
    <protectedRange sqref="M22:N22 Q22:S22" name="区域2_2_3_2_1_1"/>
    <protectedRange sqref="M23:N23 Q23:R23" name="区域2_2_3_6"/>
    <protectedRange sqref="Q24:S24 M24:N24" name="区域2_2_3_4_1"/>
    <protectedRange sqref="Q24:R24 M24:N24" name="区域2_2_3_5_1"/>
    <protectedRange sqref="R25" name="区域2_2_3_4_2"/>
    <protectedRange sqref="Q25" name="区域2_2_3_5_2"/>
    <protectedRange sqref="Q26:S26" name="区域2_14_2_1_1"/>
    <protectedRange sqref="M26:N27" name="区域2_15_4_3"/>
    <protectedRange sqref="M28:N28" name="区域2_15_4_4"/>
    <protectedRange sqref="M30:N30" name="区域2_15_4_1_1"/>
    <protectedRange sqref="R13 Q12:R12" name="区域2_2_3_7"/>
    <protectedRange sqref="O12:P12 O13:P13 O16:P18 P19:P30 O19:O30" name="区域2_14_2_1_1_1"/>
  </protectedRanges>
  <mergeCells count="26">
    <mergeCell ref="A1:S1"/>
    <mergeCell ref="A2:C2"/>
    <mergeCell ref="E3:L3"/>
    <mergeCell ref="F4:H4"/>
    <mergeCell ref="A7:C7"/>
    <mergeCell ref="A3:A6"/>
    <mergeCell ref="B5:B6"/>
    <mergeCell ref="C5:C6"/>
    <mergeCell ref="D3:D6"/>
    <mergeCell ref="E4:E6"/>
    <mergeCell ref="F5:F6"/>
    <mergeCell ref="G5:G6"/>
    <mergeCell ref="H5:H6"/>
    <mergeCell ref="I4:I6"/>
    <mergeCell ref="J4:J6"/>
    <mergeCell ref="K4:K6"/>
    <mergeCell ref="L4:L6"/>
    <mergeCell ref="M3:M6"/>
    <mergeCell ref="N3:N6"/>
    <mergeCell ref="O5:O6"/>
    <mergeCell ref="P5:P6"/>
    <mergeCell ref="Q3:Q6"/>
    <mergeCell ref="R3:R6"/>
    <mergeCell ref="S3:S6"/>
    <mergeCell ref="B3:C4"/>
    <mergeCell ref="O3:P4"/>
  </mergeCells>
  <dataValidations count="4">
    <dataValidation type="list" allowBlank="1" showInputMessage="1" showErrorMessage="1" promptTitle="项目类型" sqref="R11">
      <formula1>"01新建,02改建,03扩建,04续建,05维修"</formula1>
    </dataValidation>
    <dataValidation type="list" allowBlank="1" showInputMessage="1" showErrorMessage="1" promptTitle="项目类型" sqref="Q11">
      <formula1>"01村内水渠,02堰塘水窖,03桥涵,04机电井,05小型提灌或排灌站,06村内安全饮水管线,07其他小型水利设施,08村内道路,09垃圾收集点,10公共厕所,11公共浴室,12其他环卫设施,13村内绿化植树,14路灯,15村内花池,16其他村容美化亮化项目,17农村燃气管线,18村内新能源设施,19村内公共活动场所,20其他公共设施"</formula1>
    </dataValidation>
    <dataValidation type="list" operator="equal" allowBlank="1" showInputMessage="1" showErrorMessage="1" promptTitle="项目类型" sqref="Q8 Q9 Q10 Q16 Q17 Q18 Q22 Q23 Q24 Q25 Q28 Q29 Q30 Q12:Q13 Q14:Q15 Q19:Q21 Q26:Q27">
      <formula1>"01村内水渠,02堰塘水窖,03桥涵,04机电井,05小型提灌或排灌站,06村内安全饮水管线,07其他小型水利设施,08村内道路,09垃圾收集点,10公共厕所,11公共浴室,12其他环卫设施,13村内绿化植树,14路灯,15村内花池,16其他村容美化亮化项目,17农村燃气管线,18村内新能源设施,19村内公共活动场所,20其他公共设施"</formula1>
    </dataValidation>
    <dataValidation type="list" operator="equal" allowBlank="1" showInputMessage="1" showErrorMessage="1" promptTitle="项目类型" sqref="R8 R9 R10 R16 R17 R18 R22 R23 R24 R25 R28 R29 R30 R12:R13 R14:R15 R19:R21 R26:R27">
      <formula1>"01新建,02改建,03扩建,04续建,05维修"</formula1>
    </dataValidation>
  </dataValidations>
  <printOptions/>
  <pageMargins left="0.16111111111111112" right="0" top="0.5902777777777778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联想系列电脑</dc:creator>
  <cp:keywords/>
  <dc:description/>
  <cp:lastModifiedBy>lenovo</cp:lastModifiedBy>
  <cp:lastPrinted>2018-01-12T00:53:13Z</cp:lastPrinted>
  <dcterms:created xsi:type="dcterms:W3CDTF">2013-05-14T02:15:57Z</dcterms:created>
  <dcterms:modified xsi:type="dcterms:W3CDTF">2022-09-15T02:16:00Z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DBE9784094144B188E42D176233D2F74</vt:lpwstr>
  </property>
</Properties>
</file>