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<sst xmlns="http://schemas.openxmlformats.org/spreadsheetml/2006/main" count="62" uniqueCount="45">
  <si>
    <t>将乐县爱博瓜瓜农业专业合作社2024年农业生产社会化服务情况表</t>
  </si>
  <si>
    <t xml:space="preserve">服务主体：将乐县爱博瓜瓜农业专业合作社                                             单位：亩                                                                        </t>
  </si>
  <si>
    <t>序号</t>
  </si>
  <si>
    <t>农户姓名</t>
  </si>
  <si>
    <t>作业内容及面积（亩）</t>
  </si>
  <si>
    <t>合计</t>
  </si>
  <si>
    <t>机插</t>
  </si>
  <si>
    <t>机收</t>
  </si>
  <si>
    <t>机防</t>
  </si>
  <si>
    <t>机耕</t>
  </si>
  <si>
    <t>面积</t>
  </si>
  <si>
    <t>标准</t>
  </si>
  <si>
    <t>金额</t>
  </si>
  <si>
    <t>将乐县南口镇凤哥家庭农场</t>
  </si>
  <si>
    <t>南口村</t>
  </si>
  <si>
    <t>廖国富</t>
  </si>
  <si>
    <t>南胜村</t>
  </si>
  <si>
    <t>石宗金</t>
  </si>
  <si>
    <t>伍远兴</t>
  </si>
  <si>
    <t>廖和忠</t>
  </si>
  <si>
    <t>廖和良</t>
  </si>
  <si>
    <t>廖天富</t>
  </si>
  <si>
    <t>上仰村</t>
  </si>
  <si>
    <t>杨七金</t>
  </si>
  <si>
    <t>杨荣彪</t>
  </si>
  <si>
    <t>廖昌华</t>
  </si>
  <si>
    <t>郑长木</t>
  </si>
  <si>
    <t>廖金荣</t>
  </si>
  <si>
    <t>廖石生</t>
  </si>
  <si>
    <t>蛟湖村</t>
  </si>
  <si>
    <t>大拔村</t>
  </si>
  <si>
    <t>温坊村</t>
  </si>
  <si>
    <t>松岭村</t>
  </si>
  <si>
    <t>石桂荣</t>
  </si>
  <si>
    <t>肖仕洪</t>
  </si>
  <si>
    <t>里坊村</t>
  </si>
  <si>
    <t>伍荣娣</t>
  </si>
  <si>
    <t>廖有泉</t>
  </si>
  <si>
    <t>陈厝村</t>
  </si>
  <si>
    <t>高唐上坊村</t>
  </si>
  <si>
    <t>大源肖坊村</t>
  </si>
  <si>
    <t>石桃根</t>
  </si>
  <si>
    <t>安仁半岭</t>
  </si>
  <si>
    <t>将乐县南片农业专业合作社联合社</t>
  </si>
  <si>
    <t xml:space="preserve">将乐县爱博瓜瓜农业专业合作社 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</si>
</sst>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12"/>
      <name val="宋体"/>
      <charset val="1"/>
    </font>
    <font>
      <sz val="10"/>
      <color rgb="FFFF0000"/>
      <name val="宋体"/>
      <charset val="1"/>
      <scheme val="minor"/>
    </font>
    <font>
      <sz val="10"/>
      <name val="宋体"/>
      <charset val="1"/>
      <scheme val="minor"/>
    </font>
    <font>
      <b/>
      <sz val="18"/>
      <name val="宋体"/>
      <charset val="1"/>
      <scheme val="minor"/>
    </font>
    <font>
      <u/>
      <sz val="11"/>
      <color indexed="12"/>
      <name val="宋体"/>
      <charset val="1"/>
    </font>
    <font>
      <u/>
      <sz val="11"/>
      <color indexed="20"/>
      <name val="宋体"/>
      <charset val="1"/>
    </font>
    <font>
      <sz val="11"/>
      <color indexed="8"/>
      <name val="宋体"/>
      <charset val="1"/>
    </font>
    <font>
      <sz val="11"/>
      <color indexed="10"/>
      <name val="宋体"/>
      <charset val="1"/>
    </font>
    <font>
      <b/>
      <sz val="18"/>
      <color indexed="54"/>
      <name val="宋体"/>
      <charset val="1"/>
    </font>
    <font>
      <i/>
      <sz val="11"/>
      <color indexed="23"/>
      <name val="宋体"/>
      <charset val="1"/>
    </font>
    <font>
      <b/>
      <sz val="15"/>
      <color indexed="54"/>
      <name val="宋体"/>
      <charset val="1"/>
    </font>
    <font>
      <b/>
      <sz val="13"/>
      <color indexed="54"/>
      <name val="宋体"/>
      <charset val="1"/>
    </font>
    <font>
      <b/>
      <sz val="11"/>
      <color indexed="54"/>
      <name val="宋体"/>
      <charset val="1"/>
    </font>
    <font>
      <sz val="11"/>
      <color indexed="62"/>
      <name val="宋体"/>
      <charset val="1"/>
    </font>
    <font>
      <b/>
      <sz val="11"/>
      <color indexed="63"/>
      <name val="宋体"/>
      <charset val="1"/>
    </font>
    <font>
      <b/>
      <sz val="11"/>
      <color indexed="53"/>
      <name val="宋体"/>
      <charset val="1"/>
    </font>
    <font>
      <b/>
      <sz val="11"/>
      <color indexed="9"/>
      <name val="宋体"/>
      <charset val="1"/>
    </font>
    <font>
      <sz val="11"/>
      <color indexed="53"/>
      <name val="宋体"/>
      <charset val="1"/>
    </font>
    <font>
      <b/>
      <sz val="11"/>
      <color indexed="8"/>
      <name val="宋体"/>
      <charset val="1"/>
    </font>
    <font>
      <sz val="11"/>
      <color indexed="17"/>
      <name val="宋体"/>
      <charset val="1"/>
    </font>
    <font>
      <sz val="11"/>
      <color indexed="16"/>
      <name val="宋体"/>
      <charset val="1"/>
    </font>
    <font>
      <sz val="11"/>
      <color indexed="19"/>
      <name val="宋体"/>
      <charset val="1"/>
    </font>
    <font>
      <sz val="11"/>
      <color indexed="9"/>
      <name val="宋体"/>
      <charset val="1"/>
    </font>
  </fonts>
  <fills count="19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57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8"/>
      </bottom>
      <diagonal/>
    </border>
    <border>
      <left/>
      <right/>
      <top/>
      <bottom style="medium">
        <color indexed="4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8"/>
      </top>
      <bottom style="double">
        <color indexed="48"/>
      </bottom>
      <diagonal/>
    </border>
  </borders>
  <cellStyleXfs count="49">
    <xf numFmtId="0" fontId="0" fillId="0" borderId="0">
      <alignment vertical="center"/>
    </xf>
    <xf numFmtId="43" fontId="0" fillId="0" borderId="0">
      <alignment vertical="center"/>
    </xf>
    <xf numFmtId="44" fontId="0" fillId="0" borderId="0">
      <alignment vertical="center"/>
    </xf>
    <xf numFmtId="9" fontId="0" fillId="0" borderId="0">
      <alignment vertical="center"/>
    </xf>
    <xf numFmtId="41" fontId="0" fillId="0" borderId="0">
      <alignment vertical="center"/>
    </xf>
    <xf numFmtId="42" fontId="0" fillId="0" borderId="0">
      <alignment vertical="center"/>
    </xf>
    <xf numFmtId="0" fontId="4" fillId="0" borderId="0">
      <alignment vertical="center"/>
    </xf>
    <xf numFmtId="0" fontId="5" fillId="0" borderId="0">
      <alignment vertical="center"/>
    </xf>
    <xf numFmtId="0" fontId="6" fillId="2" borderId="8">
      <alignment vertical="center"/>
    </xf>
    <xf numFmtId="0" fontId="7" fillId="0" borderId="0">
      <alignment vertical="center"/>
    </xf>
    <xf numFmtId="0" fontId="8" fillId="0" borderId="0">
      <alignment vertical="center"/>
    </xf>
    <xf numFmtId="0" fontId="9" fillId="0" borderId="0">
      <alignment vertical="center"/>
    </xf>
    <xf numFmtId="0" fontId="10" fillId="0" borderId="9">
      <alignment vertical="center"/>
    </xf>
    <xf numFmtId="0" fontId="11" fillId="0" borderId="9">
      <alignment vertical="center"/>
    </xf>
    <xf numFmtId="0" fontId="12" fillId="0" borderId="10">
      <alignment vertical="center"/>
    </xf>
    <xf numFmtId="0" fontId="12" fillId="0" borderId="0">
      <alignment vertical="center"/>
    </xf>
    <xf numFmtId="0" fontId="13" fillId="3" borderId="11">
      <alignment vertical="center"/>
    </xf>
    <xf numFmtId="0" fontId="14" fillId="4" borderId="12">
      <alignment vertical="center"/>
    </xf>
    <xf numFmtId="0" fontId="15" fillId="4" borderId="11">
      <alignment vertical="center"/>
    </xf>
    <xf numFmtId="0" fontId="16" fillId="5" borderId="13">
      <alignment vertical="center"/>
    </xf>
    <xf numFmtId="0" fontId="17" fillId="0" borderId="14">
      <alignment vertical="center"/>
    </xf>
    <xf numFmtId="0" fontId="18" fillId="0" borderId="15">
      <alignment vertical="center"/>
    </xf>
    <xf numFmtId="0" fontId="19" fillId="6" borderId="0">
      <alignment vertical="center"/>
    </xf>
    <xf numFmtId="0" fontId="20" fillId="7" borderId="0">
      <alignment vertical="center"/>
    </xf>
    <xf numFmtId="0" fontId="21" fillId="8" borderId="0">
      <alignment vertical="center"/>
    </xf>
    <xf numFmtId="0" fontId="22" fillId="9" borderId="0">
      <alignment vertical="center"/>
    </xf>
    <xf numFmtId="0" fontId="6" fillId="10" borderId="0">
      <alignment vertical="center"/>
    </xf>
    <xf numFmtId="0" fontId="6" fillId="11" borderId="0">
      <alignment vertical="center"/>
    </xf>
    <xf numFmtId="0" fontId="22" fillId="12" borderId="0">
      <alignment vertical="center"/>
    </xf>
    <xf numFmtId="0" fontId="22" fillId="13" borderId="0">
      <alignment vertical="center"/>
    </xf>
    <xf numFmtId="0" fontId="6" fillId="2" borderId="0">
      <alignment vertical="center"/>
    </xf>
    <xf numFmtId="0" fontId="6" fillId="3" borderId="0">
      <alignment vertical="center"/>
    </xf>
    <xf numFmtId="0" fontId="22" fillId="3" borderId="0">
      <alignment vertical="center"/>
    </xf>
    <xf numFmtId="0" fontId="22" fillId="5" borderId="0">
      <alignment vertical="center"/>
    </xf>
    <xf numFmtId="0" fontId="6" fillId="4" borderId="0">
      <alignment vertical="center"/>
    </xf>
    <xf numFmtId="0" fontId="6" fillId="14" borderId="0">
      <alignment vertical="center"/>
    </xf>
    <xf numFmtId="0" fontId="22" fillId="14" borderId="0">
      <alignment vertical="center"/>
    </xf>
    <xf numFmtId="0" fontId="22" fillId="15" borderId="0">
      <alignment vertical="center"/>
    </xf>
    <xf numFmtId="0" fontId="6" fillId="2" borderId="0">
      <alignment vertical="center"/>
    </xf>
    <xf numFmtId="0" fontId="6" fillId="8" borderId="0">
      <alignment vertical="center"/>
    </xf>
    <xf numFmtId="0" fontId="22" fillId="3" borderId="0">
      <alignment vertical="center"/>
    </xf>
    <xf numFmtId="0" fontId="22" fillId="16" borderId="0">
      <alignment vertical="center"/>
    </xf>
    <xf numFmtId="0" fontId="6" fillId="11" borderId="0">
      <alignment vertical="center"/>
    </xf>
    <xf numFmtId="0" fontId="6" fillId="11" borderId="0">
      <alignment vertical="center"/>
    </xf>
    <xf numFmtId="0" fontId="22" fillId="17" borderId="0">
      <alignment vertical="center"/>
    </xf>
    <xf numFmtId="0" fontId="22" fillId="18" borderId="0">
      <alignment vertical="center"/>
    </xf>
    <xf numFmtId="0" fontId="6" fillId="6" borderId="0">
      <alignment vertical="center"/>
    </xf>
    <xf numFmtId="0" fontId="6" fillId="14" borderId="0">
      <alignment vertical="center"/>
    </xf>
    <xf numFmtId="0" fontId="22" fillId="14" borderId="0">
      <alignment vertical="center"/>
    </xf>
  </cellStyleXfs>
  <cellXfs count="26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47"/>
  <sheetViews>
    <sheetView tabSelected="1" workbookViewId="0">
      <selection activeCell="V15" sqref="V15"/>
    </sheetView>
  </sheetViews>
  <sheetFormatPr defaultColWidth="8" defaultRowHeight="12"/>
  <cols>
    <col min="1" max="1" width="3.875" style="2" customWidth="1"/>
    <col min="2" max="2" width="16.875" style="2" customWidth="1"/>
    <col min="3" max="3" width="6.625" style="2" customWidth="1"/>
    <col min="4" max="4" width="4.875" style="2" customWidth="1"/>
    <col min="5" max="6" width="6.625" style="2" customWidth="1"/>
    <col min="7" max="7" width="4" style="2" customWidth="1"/>
    <col min="8" max="8" width="7.5" style="2" customWidth="1"/>
    <col min="9" max="9" width="6.625" style="2" customWidth="1"/>
    <col min="10" max="10" width="4.875" style="2" customWidth="1"/>
    <col min="11" max="11" width="7.5" style="2" customWidth="1"/>
    <col min="12" max="12" width="6.625" style="2" customWidth="1"/>
    <col min="13" max="13" width="4.875" style="2" customWidth="1"/>
    <col min="14" max="14" width="8.375" style="2" customWidth="1"/>
    <col min="15" max="15" width="8.375" style="3" customWidth="1"/>
    <col min="16" max="16384" width="8" style="2"/>
  </cols>
  <sheetData>
    <row r="1" ht="38" customHeight="1" spans="1:15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</row>
    <row r="2" ht="22" customHeight="1" spans="1:15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</row>
    <row r="3" ht="22" customHeight="1" spans="1:15">
      <c r="A3" s="6" t="s">
        <v>2</v>
      </c>
      <c r="B3" s="6" t="s">
        <v>3</v>
      </c>
      <c r="C3" s="7" t="s">
        <v>4</v>
      </c>
      <c r="D3" s="8"/>
      <c r="E3" s="8"/>
      <c r="F3" s="8"/>
      <c r="G3" s="8"/>
      <c r="H3" s="8"/>
      <c r="I3" s="8"/>
      <c r="J3" s="8"/>
      <c r="K3" s="8"/>
      <c r="L3" s="8"/>
      <c r="M3" s="8"/>
      <c r="N3" s="18"/>
      <c r="O3" s="19" t="s">
        <v>5</v>
      </c>
    </row>
    <row r="4" ht="22" customHeight="1" spans="1:15">
      <c r="A4" s="9"/>
      <c r="B4" s="9"/>
      <c r="C4" s="10" t="s">
        <v>6</v>
      </c>
      <c r="D4" s="10"/>
      <c r="E4" s="10"/>
      <c r="F4" s="10" t="s">
        <v>7</v>
      </c>
      <c r="G4" s="10"/>
      <c r="H4" s="10"/>
      <c r="I4" s="10" t="s">
        <v>8</v>
      </c>
      <c r="J4" s="10"/>
      <c r="K4" s="10"/>
      <c r="L4" s="20" t="s">
        <v>9</v>
      </c>
      <c r="M4" s="21"/>
      <c r="N4" s="22"/>
      <c r="O4" s="23"/>
    </row>
    <row r="5" ht="30" customHeight="1" spans="1:15">
      <c r="A5" s="11"/>
      <c r="B5" s="11"/>
      <c r="C5" s="10" t="s">
        <v>10</v>
      </c>
      <c r="D5" s="10" t="s">
        <v>11</v>
      </c>
      <c r="E5" s="10" t="s">
        <v>12</v>
      </c>
      <c r="F5" s="10" t="s">
        <v>10</v>
      </c>
      <c r="G5" s="10" t="s">
        <v>11</v>
      </c>
      <c r="H5" s="10" t="s">
        <v>12</v>
      </c>
      <c r="I5" s="10" t="s">
        <v>10</v>
      </c>
      <c r="J5" s="10" t="s">
        <v>11</v>
      </c>
      <c r="K5" s="10" t="s">
        <v>12</v>
      </c>
      <c r="L5" s="10" t="s">
        <v>10</v>
      </c>
      <c r="M5" s="10" t="s">
        <v>11</v>
      </c>
      <c r="N5" s="10" t="s">
        <v>12</v>
      </c>
      <c r="O5" s="24"/>
    </row>
    <row r="6" ht="30" customHeight="1" spans="1:15">
      <c r="A6" s="10">
        <v>1</v>
      </c>
      <c r="B6" s="12" t="s">
        <v>13</v>
      </c>
      <c r="C6" s="10">
        <v>307.1</v>
      </c>
      <c r="D6" s="10">
        <v>30</v>
      </c>
      <c r="E6" s="10">
        <f>C6*D6</f>
        <v>9213</v>
      </c>
      <c r="F6" s="10">
        <v>307.1</v>
      </c>
      <c r="G6" s="10">
        <v>7.2</v>
      </c>
      <c r="H6" s="10">
        <f>F6*G6</f>
        <v>2211.12</v>
      </c>
      <c r="I6" s="10">
        <v>307.1</v>
      </c>
      <c r="J6" s="10">
        <v>5.4</v>
      </c>
      <c r="K6" s="10">
        <f>I6*J6</f>
        <v>1658.34</v>
      </c>
      <c r="L6" s="10">
        <v>307.1</v>
      </c>
      <c r="M6" s="14">
        <v>9</v>
      </c>
      <c r="N6" s="14">
        <f>L6*M6</f>
        <v>2763.9</v>
      </c>
      <c r="O6" s="14">
        <f>E6+H6+K6+N6</f>
        <v>15846.36</v>
      </c>
    </row>
    <row r="7" ht="22" customHeight="1" spans="1:15">
      <c r="A7" s="10">
        <v>2</v>
      </c>
      <c r="B7" s="13" t="s">
        <v>14</v>
      </c>
      <c r="C7" s="13">
        <f>SUM(C6:C6)</f>
        <v>307.1</v>
      </c>
      <c r="D7" s="13">
        <v>5</v>
      </c>
      <c r="E7" s="10">
        <f t="shared" ref="E7:E44" si="0">C7*D7</f>
        <v>1535.5</v>
      </c>
      <c r="F7" s="13">
        <f>SUM(F6:F6)</f>
        <v>307.1</v>
      </c>
      <c r="G7" s="13">
        <v>1.2</v>
      </c>
      <c r="H7" s="10">
        <f t="shared" ref="H7:H44" si="1">F7*G7</f>
        <v>368.52</v>
      </c>
      <c r="I7" s="13">
        <f>SUM(I6:I6)</f>
        <v>307.1</v>
      </c>
      <c r="J7" s="13">
        <v>0.9</v>
      </c>
      <c r="K7" s="10">
        <f t="shared" ref="K7:K44" si="2">I7*J7</f>
        <v>276.39</v>
      </c>
      <c r="L7" s="13">
        <f>SUM(L6:L6)</f>
        <v>307.1</v>
      </c>
      <c r="M7" s="17">
        <v>1.5</v>
      </c>
      <c r="N7" s="14">
        <f t="shared" ref="N7:N44" si="3">L7*M7</f>
        <v>460.65</v>
      </c>
      <c r="O7" s="14">
        <f t="shared" ref="O7:O44" si="4">E7+H7+K7+N7</f>
        <v>2641.06</v>
      </c>
    </row>
    <row r="8" ht="22" customHeight="1" spans="1:15">
      <c r="A8" s="14">
        <v>3</v>
      </c>
      <c r="B8" s="15" t="s">
        <v>15</v>
      </c>
      <c r="C8" s="14">
        <v>135</v>
      </c>
      <c r="D8" s="10">
        <v>30</v>
      </c>
      <c r="E8" s="10">
        <f t="shared" si="0"/>
        <v>4050</v>
      </c>
      <c r="F8" s="14">
        <v>135</v>
      </c>
      <c r="G8" s="14">
        <v>7.2</v>
      </c>
      <c r="H8" s="10">
        <f t="shared" si="1"/>
        <v>972</v>
      </c>
      <c r="I8" s="14">
        <v>135</v>
      </c>
      <c r="J8" s="10">
        <v>5.4</v>
      </c>
      <c r="K8" s="10">
        <f t="shared" si="2"/>
        <v>729</v>
      </c>
      <c r="L8" s="14">
        <v>135</v>
      </c>
      <c r="M8" s="14">
        <v>9</v>
      </c>
      <c r="N8" s="14">
        <f t="shared" si="3"/>
        <v>1215</v>
      </c>
      <c r="O8" s="14">
        <f t="shared" si="4"/>
        <v>6966</v>
      </c>
    </row>
    <row r="9" ht="26" customHeight="1" spans="1:15">
      <c r="A9" s="10">
        <v>4</v>
      </c>
      <c r="B9" s="12" t="s">
        <v>13</v>
      </c>
      <c r="C9" s="14">
        <v>112.8</v>
      </c>
      <c r="D9" s="10">
        <v>30</v>
      </c>
      <c r="E9" s="10">
        <f t="shared" si="0"/>
        <v>3384</v>
      </c>
      <c r="F9" s="14">
        <v>112.8</v>
      </c>
      <c r="G9" s="14">
        <v>7.2</v>
      </c>
      <c r="H9" s="10">
        <f t="shared" si="1"/>
        <v>812.16</v>
      </c>
      <c r="I9" s="14">
        <v>112.8</v>
      </c>
      <c r="J9" s="10">
        <v>5.4</v>
      </c>
      <c r="K9" s="10">
        <f t="shared" si="2"/>
        <v>609.12</v>
      </c>
      <c r="L9" s="14">
        <v>112.8</v>
      </c>
      <c r="M9" s="14">
        <v>9</v>
      </c>
      <c r="N9" s="14">
        <f t="shared" si="3"/>
        <v>1015.2</v>
      </c>
      <c r="O9" s="14">
        <f t="shared" si="4"/>
        <v>5820.48</v>
      </c>
    </row>
    <row r="10" ht="22" customHeight="1" spans="1:15">
      <c r="A10" s="10">
        <v>5</v>
      </c>
      <c r="B10" s="16" t="s">
        <v>16</v>
      </c>
      <c r="C10" s="17">
        <f>SUM(C8:C9)</f>
        <v>247.8</v>
      </c>
      <c r="D10" s="17">
        <v>5</v>
      </c>
      <c r="E10" s="10">
        <f t="shared" si="0"/>
        <v>1239</v>
      </c>
      <c r="F10" s="17">
        <f>SUM(F8:F9)</f>
        <v>247.8</v>
      </c>
      <c r="G10" s="17">
        <v>1.2</v>
      </c>
      <c r="H10" s="10">
        <f t="shared" si="1"/>
        <v>297.36</v>
      </c>
      <c r="I10" s="17">
        <f>SUM(I8:I9)</f>
        <v>247.8</v>
      </c>
      <c r="J10" s="17">
        <v>0.9</v>
      </c>
      <c r="K10" s="10">
        <f t="shared" si="2"/>
        <v>223.02</v>
      </c>
      <c r="L10" s="17">
        <f>SUM(L8:L9)</f>
        <v>247.8</v>
      </c>
      <c r="M10" s="14">
        <v>1.5</v>
      </c>
      <c r="N10" s="14">
        <f t="shared" si="3"/>
        <v>371.7</v>
      </c>
      <c r="O10" s="14">
        <f t="shared" si="4"/>
        <v>2131.08</v>
      </c>
    </row>
    <row r="11" ht="28" customHeight="1" spans="1:15">
      <c r="A11" s="14">
        <v>6</v>
      </c>
      <c r="B11" s="12" t="s">
        <v>13</v>
      </c>
      <c r="C11" s="14">
        <v>136.9</v>
      </c>
      <c r="D11" s="10">
        <v>30</v>
      </c>
      <c r="E11" s="10">
        <f t="shared" si="0"/>
        <v>4107</v>
      </c>
      <c r="F11" s="14">
        <v>136.9</v>
      </c>
      <c r="G11" s="14">
        <v>7.2</v>
      </c>
      <c r="H11" s="10">
        <f t="shared" si="1"/>
        <v>985.68</v>
      </c>
      <c r="I11" s="14">
        <v>136.9</v>
      </c>
      <c r="J11" s="10">
        <v>5.4</v>
      </c>
      <c r="K11" s="10">
        <f t="shared" si="2"/>
        <v>739.26</v>
      </c>
      <c r="L11" s="14">
        <v>136.9</v>
      </c>
      <c r="M11" s="14">
        <v>9</v>
      </c>
      <c r="N11" s="14">
        <f t="shared" si="3"/>
        <v>1232.1</v>
      </c>
      <c r="O11" s="14">
        <f t="shared" si="4"/>
        <v>7064.04</v>
      </c>
    </row>
    <row r="12" ht="22" customHeight="1" spans="1:15">
      <c r="A12" s="10">
        <v>7</v>
      </c>
      <c r="B12" s="12" t="s">
        <v>17</v>
      </c>
      <c r="C12" s="14">
        <v>420</v>
      </c>
      <c r="D12" s="10">
        <v>30</v>
      </c>
      <c r="E12" s="10">
        <f t="shared" si="0"/>
        <v>12600</v>
      </c>
      <c r="F12" s="14">
        <v>420</v>
      </c>
      <c r="G12" s="14">
        <v>7.2</v>
      </c>
      <c r="H12" s="10">
        <f t="shared" si="1"/>
        <v>3024</v>
      </c>
      <c r="I12" s="14">
        <v>420</v>
      </c>
      <c r="J12" s="10">
        <v>5.4</v>
      </c>
      <c r="K12" s="10">
        <f t="shared" si="2"/>
        <v>2268</v>
      </c>
      <c r="L12" s="14">
        <v>420</v>
      </c>
      <c r="M12" s="14">
        <v>9</v>
      </c>
      <c r="N12" s="14">
        <f t="shared" si="3"/>
        <v>3780</v>
      </c>
      <c r="O12" s="14">
        <f t="shared" si="4"/>
        <v>21672</v>
      </c>
    </row>
    <row r="13" ht="22" customHeight="1" spans="1:15">
      <c r="A13" s="10">
        <v>8</v>
      </c>
      <c r="B13" s="10" t="s">
        <v>18</v>
      </c>
      <c r="C13" s="10"/>
      <c r="D13" s="10">
        <v>30</v>
      </c>
      <c r="E13" s="10">
        <f t="shared" si="0"/>
        <v>0</v>
      </c>
      <c r="F13" s="10">
        <v>65</v>
      </c>
      <c r="G13" s="14">
        <v>7.2</v>
      </c>
      <c r="H13" s="10">
        <f t="shared" si="1"/>
        <v>468</v>
      </c>
      <c r="I13" s="10">
        <v>65</v>
      </c>
      <c r="J13" s="10">
        <v>5.4</v>
      </c>
      <c r="K13" s="10">
        <f t="shared" si="2"/>
        <v>351</v>
      </c>
      <c r="L13" s="10">
        <v>65</v>
      </c>
      <c r="M13" s="14">
        <v>9</v>
      </c>
      <c r="N13" s="14">
        <f t="shared" si="3"/>
        <v>585</v>
      </c>
      <c r="O13" s="14">
        <f t="shared" si="4"/>
        <v>1404</v>
      </c>
    </row>
    <row r="14" ht="22" customHeight="1" spans="1:15">
      <c r="A14" s="14">
        <v>9</v>
      </c>
      <c r="B14" s="10" t="s">
        <v>19</v>
      </c>
      <c r="C14" s="10"/>
      <c r="D14" s="10">
        <v>30</v>
      </c>
      <c r="E14" s="10">
        <f t="shared" si="0"/>
        <v>0</v>
      </c>
      <c r="F14" s="10">
        <v>96</v>
      </c>
      <c r="G14" s="14">
        <v>7.2</v>
      </c>
      <c r="H14" s="10">
        <f t="shared" si="1"/>
        <v>691.2</v>
      </c>
      <c r="I14" s="10">
        <v>96</v>
      </c>
      <c r="J14" s="10">
        <v>5.4</v>
      </c>
      <c r="K14" s="10">
        <f t="shared" si="2"/>
        <v>518.4</v>
      </c>
      <c r="L14" s="10">
        <v>96</v>
      </c>
      <c r="M14" s="14">
        <v>9</v>
      </c>
      <c r="N14" s="14">
        <f t="shared" si="3"/>
        <v>864</v>
      </c>
      <c r="O14" s="14">
        <f t="shared" si="4"/>
        <v>2073.6</v>
      </c>
    </row>
    <row r="15" ht="22" customHeight="1" spans="1:15">
      <c r="A15" s="10">
        <v>10</v>
      </c>
      <c r="B15" s="10" t="s">
        <v>20</v>
      </c>
      <c r="C15" s="10"/>
      <c r="D15" s="10">
        <v>30</v>
      </c>
      <c r="E15" s="10">
        <f t="shared" si="0"/>
        <v>0</v>
      </c>
      <c r="F15" s="10">
        <v>126</v>
      </c>
      <c r="G15" s="14">
        <v>7.2</v>
      </c>
      <c r="H15" s="10">
        <f t="shared" si="1"/>
        <v>907.2</v>
      </c>
      <c r="I15" s="10">
        <v>126</v>
      </c>
      <c r="J15" s="10">
        <v>5.4</v>
      </c>
      <c r="K15" s="10">
        <f t="shared" si="2"/>
        <v>680.4</v>
      </c>
      <c r="L15" s="10">
        <v>126</v>
      </c>
      <c r="M15" s="14">
        <v>9</v>
      </c>
      <c r="N15" s="14">
        <f t="shared" si="3"/>
        <v>1134</v>
      </c>
      <c r="O15" s="14">
        <f t="shared" si="4"/>
        <v>2721.6</v>
      </c>
    </row>
    <row r="16" ht="22" customHeight="1" spans="1:15">
      <c r="A16" s="10">
        <v>11</v>
      </c>
      <c r="B16" s="10" t="s">
        <v>21</v>
      </c>
      <c r="C16" s="10"/>
      <c r="D16" s="10">
        <v>30</v>
      </c>
      <c r="E16" s="10">
        <f t="shared" si="0"/>
        <v>0</v>
      </c>
      <c r="F16" s="10">
        <v>85</v>
      </c>
      <c r="G16" s="14">
        <v>7.2</v>
      </c>
      <c r="H16" s="10">
        <f t="shared" si="1"/>
        <v>612</v>
      </c>
      <c r="I16" s="10">
        <v>85</v>
      </c>
      <c r="J16" s="10">
        <v>5.4</v>
      </c>
      <c r="K16" s="10">
        <f t="shared" si="2"/>
        <v>459</v>
      </c>
      <c r="L16" s="10">
        <v>85</v>
      </c>
      <c r="M16" s="14">
        <v>9</v>
      </c>
      <c r="N16" s="14">
        <f t="shared" si="3"/>
        <v>765</v>
      </c>
      <c r="O16" s="14">
        <f t="shared" si="4"/>
        <v>1836</v>
      </c>
    </row>
    <row r="17" ht="22" customHeight="1" spans="1:15">
      <c r="A17" s="14">
        <v>12</v>
      </c>
      <c r="B17" s="16" t="s">
        <v>22</v>
      </c>
      <c r="C17" s="17">
        <f>SUM(C11:C16)</f>
        <v>556.9</v>
      </c>
      <c r="D17" s="17">
        <v>5</v>
      </c>
      <c r="E17" s="10">
        <f t="shared" si="0"/>
        <v>2784.5</v>
      </c>
      <c r="F17" s="17">
        <f>SUM(F11:F16)</f>
        <v>928.9</v>
      </c>
      <c r="G17" s="17">
        <v>1.2</v>
      </c>
      <c r="H17" s="10">
        <f t="shared" si="1"/>
        <v>1114.68</v>
      </c>
      <c r="I17" s="17">
        <f>SUM(I11:I16)</f>
        <v>928.9</v>
      </c>
      <c r="J17" s="17">
        <v>0.9</v>
      </c>
      <c r="K17" s="10">
        <f t="shared" si="2"/>
        <v>836.01</v>
      </c>
      <c r="L17" s="17">
        <f>SUM(L11:L16)</f>
        <v>928.9</v>
      </c>
      <c r="M17" s="17">
        <v>1.5</v>
      </c>
      <c r="N17" s="14">
        <f t="shared" si="3"/>
        <v>1393.35</v>
      </c>
      <c r="O17" s="14">
        <f t="shared" si="4"/>
        <v>6128.54</v>
      </c>
    </row>
    <row r="18" ht="22" customHeight="1" spans="1:15">
      <c r="A18" s="10">
        <v>13</v>
      </c>
      <c r="B18" s="15" t="s">
        <v>23</v>
      </c>
      <c r="C18" s="10">
        <v>149.2</v>
      </c>
      <c r="D18" s="10">
        <v>30</v>
      </c>
      <c r="E18" s="10">
        <f t="shared" si="0"/>
        <v>4476</v>
      </c>
      <c r="F18" s="10">
        <v>149.2</v>
      </c>
      <c r="G18" s="14">
        <v>7.2</v>
      </c>
      <c r="H18" s="10">
        <f t="shared" si="1"/>
        <v>1074.24</v>
      </c>
      <c r="I18" s="10">
        <v>149.2</v>
      </c>
      <c r="J18" s="10">
        <v>5.4</v>
      </c>
      <c r="K18" s="10">
        <f t="shared" si="2"/>
        <v>805.68</v>
      </c>
      <c r="L18" s="10">
        <v>149.2</v>
      </c>
      <c r="M18" s="14">
        <v>9</v>
      </c>
      <c r="N18" s="14">
        <f t="shared" si="3"/>
        <v>1342.8</v>
      </c>
      <c r="O18" s="14">
        <f t="shared" si="4"/>
        <v>7698.72</v>
      </c>
    </row>
    <row r="19" ht="22" customHeight="1" spans="1:15">
      <c r="A19" s="10">
        <v>14</v>
      </c>
      <c r="B19" s="10" t="s">
        <v>24</v>
      </c>
      <c r="C19" s="10"/>
      <c r="D19" s="10">
        <v>30</v>
      </c>
      <c r="E19" s="10">
        <f t="shared" si="0"/>
        <v>0</v>
      </c>
      <c r="F19" s="10">
        <v>42</v>
      </c>
      <c r="G19" s="14">
        <v>7.2</v>
      </c>
      <c r="H19" s="10">
        <f t="shared" si="1"/>
        <v>302.4</v>
      </c>
      <c r="I19" s="10"/>
      <c r="J19" s="10">
        <v>5.4</v>
      </c>
      <c r="K19" s="10">
        <f t="shared" si="2"/>
        <v>0</v>
      </c>
      <c r="L19" s="10"/>
      <c r="M19" s="14">
        <v>9</v>
      </c>
      <c r="N19" s="14">
        <f t="shared" si="3"/>
        <v>0</v>
      </c>
      <c r="O19" s="14">
        <f t="shared" si="4"/>
        <v>302.4</v>
      </c>
    </row>
    <row r="20" ht="22" customHeight="1" spans="1:15">
      <c r="A20" s="14">
        <v>15</v>
      </c>
      <c r="B20" s="10" t="s">
        <v>25</v>
      </c>
      <c r="C20" s="10"/>
      <c r="D20" s="10">
        <v>30</v>
      </c>
      <c r="E20" s="10">
        <f t="shared" si="0"/>
        <v>0</v>
      </c>
      <c r="F20" s="10">
        <v>79</v>
      </c>
      <c r="G20" s="14">
        <v>7.2</v>
      </c>
      <c r="H20" s="10">
        <f t="shared" si="1"/>
        <v>568.8</v>
      </c>
      <c r="I20" s="10"/>
      <c r="J20" s="10">
        <v>5.4</v>
      </c>
      <c r="K20" s="10">
        <f t="shared" si="2"/>
        <v>0</v>
      </c>
      <c r="L20" s="10"/>
      <c r="M20" s="14">
        <v>9</v>
      </c>
      <c r="N20" s="14">
        <f t="shared" si="3"/>
        <v>0</v>
      </c>
      <c r="O20" s="14">
        <f t="shared" si="4"/>
        <v>568.8</v>
      </c>
    </row>
    <row r="21" ht="22" customHeight="1" spans="1:15">
      <c r="A21" s="10">
        <v>16</v>
      </c>
      <c r="B21" s="10" t="s">
        <v>26</v>
      </c>
      <c r="C21" s="10"/>
      <c r="D21" s="10">
        <v>30</v>
      </c>
      <c r="E21" s="10">
        <f t="shared" si="0"/>
        <v>0</v>
      </c>
      <c r="F21" s="10">
        <v>38</v>
      </c>
      <c r="G21" s="14">
        <v>7.2</v>
      </c>
      <c r="H21" s="10">
        <f t="shared" si="1"/>
        <v>273.6</v>
      </c>
      <c r="I21" s="10"/>
      <c r="J21" s="10">
        <v>5.4</v>
      </c>
      <c r="K21" s="10">
        <f t="shared" si="2"/>
        <v>0</v>
      </c>
      <c r="L21" s="10"/>
      <c r="M21" s="14">
        <v>9</v>
      </c>
      <c r="N21" s="14">
        <f t="shared" si="3"/>
        <v>0</v>
      </c>
      <c r="O21" s="14">
        <f t="shared" si="4"/>
        <v>273.6</v>
      </c>
    </row>
    <row r="22" ht="22" customHeight="1" spans="1:15">
      <c r="A22" s="10">
        <v>17</v>
      </c>
      <c r="B22" s="10" t="s">
        <v>27</v>
      </c>
      <c r="C22" s="10"/>
      <c r="D22" s="10">
        <v>30</v>
      </c>
      <c r="E22" s="10">
        <f t="shared" si="0"/>
        <v>0</v>
      </c>
      <c r="F22" s="10">
        <v>46</v>
      </c>
      <c r="G22" s="14">
        <v>7.2</v>
      </c>
      <c r="H22" s="10">
        <f t="shared" si="1"/>
        <v>331.2</v>
      </c>
      <c r="I22" s="10"/>
      <c r="J22" s="10">
        <v>5.4</v>
      </c>
      <c r="K22" s="10">
        <f t="shared" si="2"/>
        <v>0</v>
      </c>
      <c r="L22" s="10"/>
      <c r="M22" s="14">
        <v>9</v>
      </c>
      <c r="N22" s="14">
        <f t="shared" si="3"/>
        <v>0</v>
      </c>
      <c r="O22" s="14">
        <f t="shared" si="4"/>
        <v>331.2</v>
      </c>
    </row>
    <row r="23" ht="22" customHeight="1" spans="1:15">
      <c r="A23" s="14">
        <v>18</v>
      </c>
      <c r="B23" s="10" t="s">
        <v>28</v>
      </c>
      <c r="C23" s="10"/>
      <c r="D23" s="10">
        <v>30</v>
      </c>
      <c r="E23" s="10">
        <f t="shared" si="0"/>
        <v>0</v>
      </c>
      <c r="F23" s="10">
        <v>43</v>
      </c>
      <c r="G23" s="14">
        <v>7.2</v>
      </c>
      <c r="H23" s="10">
        <f t="shared" si="1"/>
        <v>309.6</v>
      </c>
      <c r="I23" s="10"/>
      <c r="J23" s="10">
        <v>5.4</v>
      </c>
      <c r="K23" s="10">
        <f t="shared" si="2"/>
        <v>0</v>
      </c>
      <c r="L23" s="10"/>
      <c r="M23" s="14">
        <v>9</v>
      </c>
      <c r="N23" s="14">
        <f t="shared" si="3"/>
        <v>0</v>
      </c>
      <c r="O23" s="14">
        <f t="shared" si="4"/>
        <v>309.6</v>
      </c>
    </row>
    <row r="24" ht="22" customHeight="1" spans="1:15">
      <c r="A24" s="10">
        <v>19</v>
      </c>
      <c r="B24" s="16" t="s">
        <v>29</v>
      </c>
      <c r="C24" s="17">
        <f>SUM(C18:C23)</f>
        <v>149.2</v>
      </c>
      <c r="D24" s="17">
        <v>5</v>
      </c>
      <c r="E24" s="10">
        <f t="shared" si="0"/>
        <v>746</v>
      </c>
      <c r="F24" s="17">
        <f>SUM(F18:F23)</f>
        <v>397.2</v>
      </c>
      <c r="G24" s="17">
        <v>1.2</v>
      </c>
      <c r="H24" s="10">
        <f t="shared" si="1"/>
        <v>476.64</v>
      </c>
      <c r="I24" s="17">
        <f>SUM(I18:I23)</f>
        <v>149.2</v>
      </c>
      <c r="J24" s="17">
        <v>0.9</v>
      </c>
      <c r="K24" s="10">
        <f t="shared" si="2"/>
        <v>134.28</v>
      </c>
      <c r="L24" s="17">
        <f>SUM(L18:L23)</f>
        <v>149.2</v>
      </c>
      <c r="M24" s="17">
        <v>1.5</v>
      </c>
      <c r="N24" s="14">
        <f t="shared" si="3"/>
        <v>223.8</v>
      </c>
      <c r="O24" s="14">
        <f t="shared" si="4"/>
        <v>1580.72</v>
      </c>
    </row>
    <row r="25" ht="22" customHeight="1" spans="1:15">
      <c r="A25" s="10">
        <v>20</v>
      </c>
      <c r="B25" s="15" t="s">
        <v>15</v>
      </c>
      <c r="C25" s="14">
        <v>164</v>
      </c>
      <c r="D25" s="14">
        <v>30</v>
      </c>
      <c r="E25" s="10">
        <f t="shared" si="0"/>
        <v>4920</v>
      </c>
      <c r="F25" s="14">
        <v>164</v>
      </c>
      <c r="G25" s="14">
        <v>7.2</v>
      </c>
      <c r="H25" s="10">
        <f t="shared" si="1"/>
        <v>1180.8</v>
      </c>
      <c r="I25" s="14">
        <v>164</v>
      </c>
      <c r="J25" s="14">
        <v>5.4</v>
      </c>
      <c r="K25" s="10">
        <f t="shared" si="2"/>
        <v>885.6</v>
      </c>
      <c r="L25" s="14">
        <v>164</v>
      </c>
      <c r="M25" s="14">
        <v>9</v>
      </c>
      <c r="N25" s="14">
        <f t="shared" si="3"/>
        <v>1476</v>
      </c>
      <c r="O25" s="14">
        <f t="shared" si="4"/>
        <v>8462.4</v>
      </c>
    </row>
    <row r="26" ht="22" customHeight="1" spans="1:15">
      <c r="A26" s="14">
        <v>21</v>
      </c>
      <c r="B26" s="16" t="s">
        <v>30</v>
      </c>
      <c r="C26" s="17">
        <f>SUM(C25:C25)</f>
        <v>164</v>
      </c>
      <c r="D26" s="17">
        <v>5</v>
      </c>
      <c r="E26" s="10">
        <f t="shared" si="0"/>
        <v>820</v>
      </c>
      <c r="F26" s="17">
        <f>SUM(F25:F25)</f>
        <v>164</v>
      </c>
      <c r="G26" s="17">
        <v>1.2</v>
      </c>
      <c r="H26" s="10">
        <f t="shared" si="1"/>
        <v>196.8</v>
      </c>
      <c r="I26" s="17">
        <f>SUM(I25:I25)</f>
        <v>164</v>
      </c>
      <c r="J26" s="17">
        <v>0.9</v>
      </c>
      <c r="K26" s="10">
        <f t="shared" si="2"/>
        <v>147.6</v>
      </c>
      <c r="L26" s="17">
        <f>SUM(L25:L25)</f>
        <v>164</v>
      </c>
      <c r="M26" s="17">
        <v>1.5</v>
      </c>
      <c r="N26" s="14">
        <f t="shared" si="3"/>
        <v>246</v>
      </c>
      <c r="O26" s="14">
        <f t="shared" si="4"/>
        <v>1410.4</v>
      </c>
    </row>
    <row r="27" ht="22" customHeight="1" spans="1:15">
      <c r="A27" s="10">
        <v>22</v>
      </c>
      <c r="B27" s="12" t="s">
        <v>17</v>
      </c>
      <c r="C27" s="14">
        <v>32.4</v>
      </c>
      <c r="D27" s="14">
        <v>30</v>
      </c>
      <c r="E27" s="10">
        <f t="shared" si="0"/>
        <v>972</v>
      </c>
      <c r="F27" s="14">
        <v>32.4</v>
      </c>
      <c r="G27" s="14">
        <v>7.2</v>
      </c>
      <c r="H27" s="10">
        <f t="shared" si="1"/>
        <v>233.28</v>
      </c>
      <c r="I27" s="14">
        <v>32.4</v>
      </c>
      <c r="J27" s="14">
        <v>5.4</v>
      </c>
      <c r="K27" s="10">
        <f t="shared" si="2"/>
        <v>174.96</v>
      </c>
      <c r="L27" s="14">
        <v>32.4</v>
      </c>
      <c r="M27" s="14">
        <v>9</v>
      </c>
      <c r="N27" s="14">
        <f t="shared" si="3"/>
        <v>291.6</v>
      </c>
      <c r="O27" s="14">
        <f t="shared" si="4"/>
        <v>1671.84</v>
      </c>
    </row>
    <row r="28" ht="22" customHeight="1" spans="1:15">
      <c r="A28" s="10">
        <v>23</v>
      </c>
      <c r="B28" s="16" t="s">
        <v>31</v>
      </c>
      <c r="C28" s="17">
        <f>SUM(C27:C27)</f>
        <v>32.4</v>
      </c>
      <c r="D28" s="17">
        <v>5</v>
      </c>
      <c r="E28" s="10">
        <f t="shared" si="0"/>
        <v>162</v>
      </c>
      <c r="F28" s="17">
        <f>SUM(F27:F27)</f>
        <v>32.4</v>
      </c>
      <c r="G28" s="17">
        <v>1.2</v>
      </c>
      <c r="H28" s="10">
        <f t="shared" si="1"/>
        <v>38.88</v>
      </c>
      <c r="I28" s="17">
        <f>SUM(I27:I27)</f>
        <v>32.4</v>
      </c>
      <c r="J28" s="17">
        <v>0.9</v>
      </c>
      <c r="K28" s="10">
        <f t="shared" si="2"/>
        <v>29.16</v>
      </c>
      <c r="L28" s="17">
        <f>SUM(L27:L27)</f>
        <v>32.4</v>
      </c>
      <c r="M28" s="17">
        <v>1.5</v>
      </c>
      <c r="N28" s="14">
        <f t="shared" si="3"/>
        <v>48.6</v>
      </c>
      <c r="O28" s="14">
        <f t="shared" si="4"/>
        <v>278.64</v>
      </c>
    </row>
    <row r="29" ht="26" customHeight="1" spans="1:15">
      <c r="A29" s="14">
        <v>24</v>
      </c>
      <c r="B29" s="12" t="s">
        <v>13</v>
      </c>
      <c r="C29" s="14">
        <v>126.4</v>
      </c>
      <c r="D29" s="14">
        <v>30</v>
      </c>
      <c r="E29" s="10">
        <f t="shared" si="0"/>
        <v>3792</v>
      </c>
      <c r="F29" s="14">
        <v>126.4</v>
      </c>
      <c r="G29" s="14">
        <v>7.2</v>
      </c>
      <c r="H29" s="10">
        <f t="shared" si="1"/>
        <v>910.08</v>
      </c>
      <c r="I29" s="14">
        <v>126.4</v>
      </c>
      <c r="J29" s="14">
        <v>5.4</v>
      </c>
      <c r="K29" s="10">
        <f t="shared" si="2"/>
        <v>682.56</v>
      </c>
      <c r="L29" s="14">
        <v>126.4</v>
      </c>
      <c r="M29" s="14">
        <v>9</v>
      </c>
      <c r="N29" s="14">
        <f t="shared" si="3"/>
        <v>1137.6</v>
      </c>
      <c r="O29" s="14">
        <f t="shared" si="4"/>
        <v>6522.24</v>
      </c>
    </row>
    <row r="30" ht="22" customHeight="1" spans="1:15">
      <c r="A30" s="10">
        <v>25</v>
      </c>
      <c r="B30" s="16" t="s">
        <v>32</v>
      </c>
      <c r="C30" s="17">
        <f>SUM(C29:C29)</f>
        <v>126.4</v>
      </c>
      <c r="D30" s="17">
        <v>5</v>
      </c>
      <c r="E30" s="10">
        <f t="shared" si="0"/>
        <v>632</v>
      </c>
      <c r="F30" s="17">
        <f>SUM(F29:F29)</f>
        <v>126.4</v>
      </c>
      <c r="G30" s="17">
        <v>1.2</v>
      </c>
      <c r="H30" s="10">
        <f t="shared" si="1"/>
        <v>151.68</v>
      </c>
      <c r="I30" s="17">
        <f>SUM(I29:I29)</f>
        <v>126.4</v>
      </c>
      <c r="J30" s="17">
        <v>0.9</v>
      </c>
      <c r="K30" s="10">
        <f t="shared" si="2"/>
        <v>113.76</v>
      </c>
      <c r="L30" s="17">
        <f>SUM(L29:L29)</f>
        <v>126.4</v>
      </c>
      <c r="M30" s="17">
        <v>1.5</v>
      </c>
      <c r="N30" s="14">
        <f t="shared" si="3"/>
        <v>189.6</v>
      </c>
      <c r="O30" s="14">
        <f t="shared" si="4"/>
        <v>1087.04</v>
      </c>
    </row>
    <row r="31" ht="22" customHeight="1" spans="1:15">
      <c r="A31" s="10">
        <v>26</v>
      </c>
      <c r="B31" s="12" t="s">
        <v>33</v>
      </c>
      <c r="C31" s="14">
        <v>24.7</v>
      </c>
      <c r="D31" s="14">
        <v>30</v>
      </c>
      <c r="E31" s="10">
        <f t="shared" si="0"/>
        <v>741</v>
      </c>
      <c r="F31" s="14">
        <v>24.7</v>
      </c>
      <c r="G31" s="14">
        <v>7.2</v>
      </c>
      <c r="H31" s="10">
        <f t="shared" si="1"/>
        <v>177.84</v>
      </c>
      <c r="I31" s="14">
        <v>24.7</v>
      </c>
      <c r="J31" s="14">
        <v>5.4</v>
      </c>
      <c r="K31" s="10">
        <f t="shared" si="2"/>
        <v>133.38</v>
      </c>
      <c r="L31" s="14">
        <v>24.7</v>
      </c>
      <c r="M31" s="14">
        <v>9</v>
      </c>
      <c r="N31" s="14">
        <f t="shared" si="3"/>
        <v>222.3</v>
      </c>
      <c r="O31" s="14">
        <f t="shared" si="4"/>
        <v>1274.52</v>
      </c>
    </row>
    <row r="32" ht="22" customHeight="1" spans="1:15">
      <c r="A32" s="14">
        <v>27</v>
      </c>
      <c r="B32" s="10" t="s">
        <v>34</v>
      </c>
      <c r="C32" s="10"/>
      <c r="D32" s="10">
        <v>30</v>
      </c>
      <c r="E32" s="10">
        <f t="shared" si="0"/>
        <v>0</v>
      </c>
      <c r="F32" s="10">
        <v>102</v>
      </c>
      <c r="G32" s="14">
        <v>7.2</v>
      </c>
      <c r="H32" s="10">
        <f t="shared" si="1"/>
        <v>734.4</v>
      </c>
      <c r="I32" s="10">
        <v>102</v>
      </c>
      <c r="J32" s="10">
        <v>5.4</v>
      </c>
      <c r="K32" s="10">
        <f t="shared" si="2"/>
        <v>550.8</v>
      </c>
      <c r="L32" s="10">
        <v>102</v>
      </c>
      <c r="M32" s="14">
        <v>9</v>
      </c>
      <c r="N32" s="14">
        <f t="shared" si="3"/>
        <v>918</v>
      </c>
      <c r="O32" s="14">
        <f t="shared" si="4"/>
        <v>2203.2</v>
      </c>
    </row>
    <row r="33" ht="22" customHeight="1" spans="1:15">
      <c r="A33" s="10">
        <v>28</v>
      </c>
      <c r="B33" s="16" t="s">
        <v>35</v>
      </c>
      <c r="C33" s="17">
        <f>SUM(C31:C32)</f>
        <v>24.7</v>
      </c>
      <c r="D33" s="17">
        <v>5</v>
      </c>
      <c r="E33" s="10">
        <f t="shared" si="0"/>
        <v>123.5</v>
      </c>
      <c r="F33" s="17">
        <f>SUM(F31:F32)</f>
        <v>126.7</v>
      </c>
      <c r="G33" s="17">
        <v>1.2</v>
      </c>
      <c r="H33" s="10">
        <f t="shared" si="1"/>
        <v>152.04</v>
      </c>
      <c r="I33" s="17">
        <f>SUM(I31:I32)</f>
        <v>126.7</v>
      </c>
      <c r="J33" s="17">
        <v>0.9</v>
      </c>
      <c r="K33" s="10">
        <f t="shared" si="2"/>
        <v>114.03</v>
      </c>
      <c r="L33" s="17">
        <f>SUM(L31:L32)</f>
        <v>126.7</v>
      </c>
      <c r="M33" s="17">
        <v>1.5</v>
      </c>
      <c r="N33" s="14">
        <f t="shared" si="3"/>
        <v>190.05</v>
      </c>
      <c r="O33" s="14">
        <f t="shared" si="4"/>
        <v>579.62</v>
      </c>
    </row>
    <row r="34" ht="22" customHeight="1" spans="1:15">
      <c r="A34" s="10">
        <v>29</v>
      </c>
      <c r="B34" s="10" t="s">
        <v>36</v>
      </c>
      <c r="C34" s="10">
        <v>80</v>
      </c>
      <c r="D34" s="10">
        <v>30</v>
      </c>
      <c r="E34" s="10">
        <f t="shared" si="0"/>
        <v>2400</v>
      </c>
      <c r="F34" s="10">
        <v>80</v>
      </c>
      <c r="G34" s="14">
        <v>7.2</v>
      </c>
      <c r="H34" s="10">
        <f t="shared" si="1"/>
        <v>576</v>
      </c>
      <c r="I34" s="10">
        <v>80</v>
      </c>
      <c r="J34" s="10">
        <v>5.4</v>
      </c>
      <c r="K34" s="10">
        <f t="shared" si="2"/>
        <v>432</v>
      </c>
      <c r="L34" s="10">
        <v>200</v>
      </c>
      <c r="M34" s="14">
        <v>9</v>
      </c>
      <c r="N34" s="14">
        <f t="shared" si="3"/>
        <v>1800</v>
      </c>
      <c r="O34" s="14">
        <f t="shared" si="4"/>
        <v>5208</v>
      </c>
    </row>
    <row r="35" ht="22" customHeight="1" spans="1:15">
      <c r="A35" s="14">
        <v>30</v>
      </c>
      <c r="B35" s="10" t="s">
        <v>37</v>
      </c>
      <c r="C35" s="10">
        <v>75</v>
      </c>
      <c r="D35" s="10">
        <v>30</v>
      </c>
      <c r="E35" s="10">
        <f t="shared" si="0"/>
        <v>2250</v>
      </c>
      <c r="F35" s="10">
        <v>75</v>
      </c>
      <c r="G35" s="14">
        <v>7.2</v>
      </c>
      <c r="H35" s="10">
        <f t="shared" si="1"/>
        <v>540</v>
      </c>
      <c r="I35" s="10">
        <v>75</v>
      </c>
      <c r="J35" s="10">
        <v>5.4</v>
      </c>
      <c r="K35" s="10">
        <f t="shared" si="2"/>
        <v>405</v>
      </c>
      <c r="L35" s="10">
        <v>260</v>
      </c>
      <c r="M35" s="14">
        <v>9</v>
      </c>
      <c r="N35" s="14">
        <f t="shared" si="3"/>
        <v>2340</v>
      </c>
      <c r="O35" s="14">
        <f t="shared" si="4"/>
        <v>5535</v>
      </c>
    </row>
    <row r="36" ht="22" customHeight="1" spans="1:15">
      <c r="A36" s="10">
        <v>31</v>
      </c>
      <c r="B36" s="16" t="s">
        <v>38</v>
      </c>
      <c r="C36" s="17">
        <f>SUM(C34:C35)</f>
        <v>155</v>
      </c>
      <c r="D36" s="17">
        <v>5</v>
      </c>
      <c r="E36" s="10">
        <f t="shared" si="0"/>
        <v>775</v>
      </c>
      <c r="F36" s="17">
        <f>SUM(F34:F35)</f>
        <v>155</v>
      </c>
      <c r="G36" s="17">
        <v>1.2</v>
      </c>
      <c r="H36" s="10">
        <f t="shared" si="1"/>
        <v>186</v>
      </c>
      <c r="I36" s="17">
        <f>SUM(I34:I35)</f>
        <v>155</v>
      </c>
      <c r="J36" s="17">
        <v>0.9</v>
      </c>
      <c r="K36" s="10">
        <f t="shared" si="2"/>
        <v>139.5</v>
      </c>
      <c r="L36" s="17">
        <f>SUM(L34:L35)</f>
        <v>460</v>
      </c>
      <c r="M36" s="17">
        <v>1.5</v>
      </c>
      <c r="N36" s="14">
        <f t="shared" si="3"/>
        <v>690</v>
      </c>
      <c r="O36" s="14">
        <f t="shared" si="4"/>
        <v>1790.5</v>
      </c>
    </row>
    <row r="37" ht="33" customHeight="1" spans="1:15">
      <c r="A37" s="10">
        <v>32</v>
      </c>
      <c r="B37" s="12" t="s">
        <v>13</v>
      </c>
      <c r="C37" s="14">
        <v>100.7</v>
      </c>
      <c r="D37" s="14">
        <v>30</v>
      </c>
      <c r="E37" s="10">
        <f t="shared" si="0"/>
        <v>3021</v>
      </c>
      <c r="F37" s="14">
        <v>100.7</v>
      </c>
      <c r="G37" s="14">
        <v>7.2</v>
      </c>
      <c r="H37" s="10">
        <f t="shared" si="1"/>
        <v>725.04</v>
      </c>
      <c r="I37" s="14">
        <v>100.7</v>
      </c>
      <c r="J37" s="14">
        <v>5.4</v>
      </c>
      <c r="K37" s="10">
        <f t="shared" si="2"/>
        <v>543.78</v>
      </c>
      <c r="L37" s="14">
        <v>100.7</v>
      </c>
      <c r="M37" s="14">
        <v>9</v>
      </c>
      <c r="N37" s="14">
        <f t="shared" si="3"/>
        <v>906.3</v>
      </c>
      <c r="O37" s="14">
        <f t="shared" si="4"/>
        <v>5196.12</v>
      </c>
    </row>
    <row r="38" ht="22" customHeight="1" spans="1:15">
      <c r="A38" s="14">
        <v>33</v>
      </c>
      <c r="B38" s="16" t="s">
        <v>39</v>
      </c>
      <c r="C38" s="17">
        <f>SUM(C37:C37)</f>
        <v>100.7</v>
      </c>
      <c r="D38" s="17">
        <v>5</v>
      </c>
      <c r="E38" s="10">
        <f t="shared" si="0"/>
        <v>503.5</v>
      </c>
      <c r="F38" s="17">
        <f>SUM(F37:F37)</f>
        <v>100.7</v>
      </c>
      <c r="G38" s="17">
        <v>1.2</v>
      </c>
      <c r="H38" s="10">
        <f t="shared" si="1"/>
        <v>120.84</v>
      </c>
      <c r="I38" s="17">
        <f>SUM(I37:I37)</f>
        <v>100.7</v>
      </c>
      <c r="J38" s="17">
        <v>0.9</v>
      </c>
      <c r="K38" s="10">
        <f t="shared" si="2"/>
        <v>90.63</v>
      </c>
      <c r="L38" s="17">
        <f>SUM(L37:L37)</f>
        <v>100.7</v>
      </c>
      <c r="M38" s="17">
        <v>1.5</v>
      </c>
      <c r="N38" s="14">
        <f t="shared" si="3"/>
        <v>151.05</v>
      </c>
      <c r="O38" s="14">
        <f t="shared" si="4"/>
        <v>866.02</v>
      </c>
    </row>
    <row r="39" ht="27" customHeight="1" spans="1:15">
      <c r="A39" s="10">
        <v>34</v>
      </c>
      <c r="B39" s="12" t="s">
        <v>13</v>
      </c>
      <c r="C39" s="14">
        <v>35</v>
      </c>
      <c r="D39" s="14">
        <v>30</v>
      </c>
      <c r="E39" s="10">
        <f t="shared" si="0"/>
        <v>1050</v>
      </c>
      <c r="F39" s="14">
        <v>35</v>
      </c>
      <c r="G39" s="14">
        <v>7.2</v>
      </c>
      <c r="H39" s="10">
        <f t="shared" si="1"/>
        <v>252</v>
      </c>
      <c r="I39" s="14">
        <v>35</v>
      </c>
      <c r="J39" s="14">
        <v>5.4</v>
      </c>
      <c r="K39" s="10">
        <f t="shared" si="2"/>
        <v>189</v>
      </c>
      <c r="L39" s="14">
        <v>35</v>
      </c>
      <c r="M39" s="14">
        <v>9</v>
      </c>
      <c r="N39" s="14">
        <f t="shared" si="3"/>
        <v>315</v>
      </c>
      <c r="O39" s="14">
        <f t="shared" si="4"/>
        <v>1806</v>
      </c>
    </row>
    <row r="40" ht="22" customHeight="1" spans="1:15">
      <c r="A40" s="10">
        <v>35</v>
      </c>
      <c r="B40" s="16" t="s">
        <v>40</v>
      </c>
      <c r="C40" s="17">
        <f>SUM(C39:C39)</f>
        <v>35</v>
      </c>
      <c r="D40" s="17">
        <v>5</v>
      </c>
      <c r="E40" s="10">
        <f t="shared" si="0"/>
        <v>175</v>
      </c>
      <c r="F40" s="17">
        <f>SUM(F39:F39)</f>
        <v>35</v>
      </c>
      <c r="G40" s="17">
        <v>1.2</v>
      </c>
      <c r="H40" s="10">
        <f t="shared" si="1"/>
        <v>42</v>
      </c>
      <c r="I40" s="17">
        <f>SUM(I39:I39)</f>
        <v>35</v>
      </c>
      <c r="J40" s="17">
        <v>0.9</v>
      </c>
      <c r="K40" s="10">
        <f t="shared" si="2"/>
        <v>31.5</v>
      </c>
      <c r="L40" s="17">
        <f>SUM(L39:L39)</f>
        <v>35</v>
      </c>
      <c r="M40" s="17">
        <v>1.5</v>
      </c>
      <c r="N40" s="14">
        <f t="shared" si="3"/>
        <v>52.5</v>
      </c>
      <c r="O40" s="14">
        <f t="shared" si="4"/>
        <v>301</v>
      </c>
    </row>
    <row r="41" ht="22" customHeight="1" spans="1:15">
      <c r="A41" s="14">
        <v>36</v>
      </c>
      <c r="B41" s="15" t="s">
        <v>41</v>
      </c>
      <c r="C41" s="14">
        <v>40</v>
      </c>
      <c r="D41" s="14">
        <v>30</v>
      </c>
      <c r="E41" s="10">
        <f t="shared" si="0"/>
        <v>1200</v>
      </c>
      <c r="F41" s="14">
        <v>40</v>
      </c>
      <c r="G41" s="17">
        <v>7.2</v>
      </c>
      <c r="H41" s="10">
        <f t="shared" si="1"/>
        <v>288</v>
      </c>
      <c r="I41" s="14">
        <v>40</v>
      </c>
      <c r="J41" s="14">
        <v>5.4</v>
      </c>
      <c r="K41" s="10">
        <f t="shared" si="2"/>
        <v>216</v>
      </c>
      <c r="L41" s="14">
        <v>40</v>
      </c>
      <c r="M41" s="17">
        <v>9</v>
      </c>
      <c r="N41" s="14">
        <f t="shared" si="3"/>
        <v>360</v>
      </c>
      <c r="O41" s="14">
        <f t="shared" si="4"/>
        <v>2064</v>
      </c>
    </row>
    <row r="42" s="1" customFormat="1" ht="22" customHeight="1" spans="1:15">
      <c r="A42" s="13">
        <v>37</v>
      </c>
      <c r="B42" s="16" t="s">
        <v>42</v>
      </c>
      <c r="C42" s="17">
        <f>SUM(C41:C41)</f>
        <v>40</v>
      </c>
      <c r="D42" s="17">
        <v>5</v>
      </c>
      <c r="E42" s="10">
        <f t="shared" si="0"/>
        <v>200</v>
      </c>
      <c r="F42" s="17">
        <f>SUM(F41:F41)</f>
        <v>40</v>
      </c>
      <c r="G42" s="17">
        <v>1.2</v>
      </c>
      <c r="H42" s="10">
        <f t="shared" si="1"/>
        <v>48</v>
      </c>
      <c r="I42" s="17">
        <f>SUM(I41:I41)</f>
        <v>40</v>
      </c>
      <c r="J42" s="17">
        <v>0.9</v>
      </c>
      <c r="K42" s="10">
        <f t="shared" si="2"/>
        <v>36</v>
      </c>
      <c r="L42" s="17">
        <f>SUM(L41:L41)</f>
        <v>40</v>
      </c>
      <c r="M42" s="17">
        <v>1.5</v>
      </c>
      <c r="N42" s="14">
        <f t="shared" si="3"/>
        <v>60</v>
      </c>
      <c r="O42" s="14">
        <f t="shared" si="4"/>
        <v>344</v>
      </c>
    </row>
    <row r="43" ht="32" customHeight="1" spans="1:15">
      <c r="A43" s="14">
        <v>36</v>
      </c>
      <c r="B43" s="12" t="s">
        <v>43</v>
      </c>
      <c r="C43" s="17">
        <f>C45/C46</f>
        <v>1939.2</v>
      </c>
      <c r="D43" s="17">
        <v>2.5</v>
      </c>
      <c r="E43" s="10">
        <f t="shared" si="0"/>
        <v>4848</v>
      </c>
      <c r="F43" s="14">
        <f>F45/F46</f>
        <v>2661.2</v>
      </c>
      <c r="G43" s="17">
        <v>0.6</v>
      </c>
      <c r="H43" s="10">
        <f t="shared" si="1"/>
        <v>1596.72</v>
      </c>
      <c r="I43" s="14">
        <f>I45/I46</f>
        <v>2413.2</v>
      </c>
      <c r="J43" s="17">
        <v>0.45</v>
      </c>
      <c r="K43" s="10">
        <f t="shared" si="2"/>
        <v>1085.94</v>
      </c>
      <c r="L43" s="14">
        <f>L45/L46</f>
        <v>2718.2</v>
      </c>
      <c r="M43" s="17">
        <v>0.75</v>
      </c>
      <c r="N43" s="14">
        <f t="shared" si="3"/>
        <v>2038.65</v>
      </c>
      <c r="O43" s="14">
        <f t="shared" si="4"/>
        <v>9569.31</v>
      </c>
    </row>
    <row r="44" ht="29" customHeight="1" spans="1:15">
      <c r="A44" s="10">
        <v>37</v>
      </c>
      <c r="B44" s="12" t="s">
        <v>44</v>
      </c>
      <c r="C44" s="17">
        <f>C45/C46</f>
        <v>1939.2</v>
      </c>
      <c r="D44" s="17">
        <v>12.5</v>
      </c>
      <c r="E44" s="10">
        <f t="shared" si="0"/>
        <v>24240</v>
      </c>
      <c r="F44" s="14">
        <f>F45/F46</f>
        <v>2661.2</v>
      </c>
      <c r="G44" s="17">
        <v>3</v>
      </c>
      <c r="H44" s="10">
        <f t="shared" si="1"/>
        <v>7983.6</v>
      </c>
      <c r="I44" s="14">
        <f>I45/I46</f>
        <v>2413.2</v>
      </c>
      <c r="J44" s="17">
        <v>2.25</v>
      </c>
      <c r="K44" s="10">
        <f t="shared" si="2"/>
        <v>5429.7</v>
      </c>
      <c r="L44" s="14">
        <f>L45/L46</f>
        <v>2718.2</v>
      </c>
      <c r="M44" s="17">
        <v>3.75</v>
      </c>
      <c r="N44" s="14">
        <f t="shared" si="3"/>
        <v>10193.25</v>
      </c>
      <c r="O44" s="14">
        <f t="shared" si="4"/>
        <v>47846.55</v>
      </c>
    </row>
    <row r="45" ht="22" hidden="1" customHeight="1" spans="1:15">
      <c r="A45" s="10">
        <v>38</v>
      </c>
      <c r="B45" s="14" t="s">
        <v>5</v>
      </c>
      <c r="C45" s="14">
        <v>3878.4</v>
      </c>
      <c r="D45" s="14"/>
      <c r="E45" s="14"/>
      <c r="F45" s="14">
        <v>5322.4</v>
      </c>
      <c r="G45" s="14"/>
      <c r="H45" s="14"/>
      <c r="I45" s="14">
        <v>4826.4</v>
      </c>
      <c r="J45" s="14"/>
      <c r="K45" s="14"/>
      <c r="L45" s="14">
        <v>5436.4</v>
      </c>
      <c r="M45" s="14"/>
      <c r="N45" s="25"/>
      <c r="O45" s="14">
        <f>SUM(O6:O44)</f>
        <v>191386.2</v>
      </c>
    </row>
    <row r="46" ht="21" hidden="1" customHeight="1" spans="3:12">
      <c r="C46" s="2">
        <v>2</v>
      </c>
      <c r="F46" s="2">
        <v>2</v>
      </c>
      <c r="I46" s="2">
        <v>2</v>
      </c>
      <c r="L46" s="2">
        <v>2</v>
      </c>
    </row>
    <row r="47" hidden="1"/>
  </sheetData>
  <mergeCells count="10">
    <mergeCell ref="A1:O1"/>
    <mergeCell ref="A2:O2"/>
    <mergeCell ref="C3:N3"/>
    <mergeCell ref="C4:E4"/>
    <mergeCell ref="F4:H4"/>
    <mergeCell ref="I4:K4"/>
    <mergeCell ref="L4:N4"/>
    <mergeCell ref="A3:A5"/>
    <mergeCell ref="B3:B5"/>
    <mergeCell ref="O3:O5"/>
  </mergeCells>
  <pageMargins left="0.75" right="0.75" top="1" bottom="1" header="0.5" footer="0.5"/>
  <pageSetup paperSize="9" scale="80" fitToHeight="0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8" defaultRowHeight="14.25"/>
  <sheetData/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8" defaultRowHeight="14.25"/>
  <sheetData/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Tencent Office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2021-11-20T00:29:00Z</dcterms:created>
  <dcterms:modified xsi:type="dcterms:W3CDTF">2024-12-16T02:19:10Z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66D98EC5DBAB043CBBF34267BF260FDC</vt:lpwstr>
  </property>
  <property fmtid="{D5CDD505-2E9C-101B-9397-08002B2CF9AE}" pid="3" name="KSOProductBuildVer">
    <vt:lpwstr>2052-12.1.0.19302</vt:lpwstr>
  </property>
</Properties>
</file>