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5" r:id="rId1"/>
  </sheets>
  <calcPr calcId="144525"/>
</workbook>
</file>

<file path=xl/sharedStrings.xml><?xml version="1.0" encoding="utf-8"?>
<sst xmlns="http://schemas.openxmlformats.org/spreadsheetml/2006/main" count="42" uniqueCount="34">
  <si>
    <t xml:space="preserve"> 附件3：2025年农业社会化服务项目补助资金分配表</t>
  </si>
  <si>
    <t xml:space="preserve">服务主体：将乐县爱博瓜瓜农业专业合作社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</si>
  <si>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</si>
  <si>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</si>
  <si>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</si>
  <si>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</si>
  <si>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</si>
  <si>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</si>
  <si>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</si>
  <si>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</si>
  <si>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</si>
  <si>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</si>
  <si>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廖和良</t>
  </si>
  <si>
    <t>廖天富</t>
  </si>
  <si>
    <t>廖和忠</t>
  </si>
  <si>
    <t>将乐县南口国富家庭农场</t>
  </si>
  <si>
    <t>将乐县南口镇凤哥家庭农场</t>
  </si>
  <si>
    <t>将乐县南口镇上仰村民委员会</t>
  </si>
  <si>
    <t>廖清云</t>
  </si>
  <si>
    <t>廖有泉</t>
  </si>
  <si>
    <t>伍荣娣</t>
  </si>
  <si>
    <t>将乐县南口镇陈厝村民委员会</t>
  </si>
  <si>
    <t>廖和贞</t>
  </si>
  <si>
    <t>肖仕洪</t>
  </si>
  <si>
    <t>严根旺</t>
  </si>
  <si>
    <t>将乐县南口镇里坊村民委员会</t>
  </si>
  <si>
    <t>廖国富</t>
  </si>
  <si>
    <t>将乐县南口镇大拔村民委员会</t>
  </si>
  <si>
    <t>石宗金</t>
  </si>
  <si>
    <t>将乐县南口镇松岭村民委员会</t>
  </si>
  <si>
    <t>石桂荣</t>
  </si>
  <si>
    <t>将乐县南口镇蛟湖村民委员会</t>
  </si>
  <si>
    <t>将乐县爱博瓜瓜农业专业合作社</t>
  </si>
  <si>
    <t>南片联合社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</si>
</sst>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10"/>
      <name val="方正仿宋_GBK"/>
      <charset val="1"/>
    </font>
    <font>
      <sz val="10"/>
      <color rgb="FFFF0000"/>
      <name val="方正仿宋_GBK"/>
      <charset val="1"/>
    </font>
    <font>
      <sz val="11"/>
      <color indexed="8"/>
      <name val="宋体"/>
      <charset val="1"/>
    </font>
    <font>
      <sz val="11"/>
      <color indexed="9"/>
      <name val="宋体"/>
      <charset val="1"/>
    </font>
    <font>
      <sz val="11"/>
      <color indexed="19"/>
      <name val="宋体"/>
      <charset val="1"/>
    </font>
    <font>
      <sz val="11"/>
      <color indexed="17"/>
      <name val="宋体"/>
      <charset val="1"/>
    </font>
    <font>
      <b/>
      <sz val="11"/>
      <color indexed="54"/>
      <name val="宋体"/>
      <charset val="1"/>
    </font>
    <font>
      <b/>
      <sz val="18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8"/>
      <name val="宋体"/>
      <charset val="1"/>
    </font>
    <font>
      <i/>
      <sz val="11"/>
      <color indexed="23"/>
      <name val="宋体"/>
      <charset val="1"/>
    </font>
    <font>
      <sz val="11"/>
      <color indexed="53"/>
      <name val="宋体"/>
      <charset val="1"/>
    </font>
    <font>
      <sz val="11"/>
      <color indexed="16"/>
      <name val="宋体"/>
      <charset val="1"/>
    </font>
    <font>
      <sz val="11"/>
      <color indexed="10"/>
      <name val="宋体"/>
      <charset val="1"/>
    </font>
    <font>
      <b/>
      <sz val="11"/>
      <color indexed="53"/>
      <name val="宋体"/>
      <charset val="1"/>
    </font>
    <font>
      <sz val="11"/>
      <color indexed="62"/>
      <name val="宋体"/>
      <charset val="1"/>
    </font>
    <font>
      <b/>
      <sz val="15"/>
      <color indexed="54"/>
      <name val="宋体"/>
      <charset val="1"/>
    </font>
    <font>
      <u/>
      <sz val="11"/>
      <color indexed="12"/>
      <name val="宋体"/>
      <charset val="1"/>
    </font>
    <font>
      <b/>
      <sz val="11"/>
      <color indexed="9"/>
      <name val="宋体"/>
      <charset val="1"/>
    </font>
    <font>
      <u/>
      <sz val="11"/>
      <color indexed="20"/>
      <name val="宋体"/>
      <charset val="1"/>
    </font>
    <font>
      <b/>
      <sz val="11"/>
      <color indexed="6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0" fontId="5" fillId="9" borderId="0">
      <alignment vertical="center"/>
    </xf>
    <xf numFmtId="0" fontId="5" fillId="7" borderId="0">
      <alignment vertical="center"/>
    </xf>
    <xf numFmtId="0" fontId="6" fillId="11" borderId="0">
      <alignment vertical="center"/>
    </xf>
    <xf numFmtId="0" fontId="5" fillId="12" borderId="0">
      <alignment vertical="center"/>
    </xf>
    <xf numFmtId="0" fontId="5" fillId="12" borderId="0">
      <alignment vertical="center"/>
    </xf>
    <xf numFmtId="0" fontId="6" fillId="10" borderId="0">
      <alignment vertical="center"/>
    </xf>
    <xf numFmtId="0" fontId="5" fillId="5" borderId="0">
      <alignment vertical="center"/>
    </xf>
    <xf numFmtId="0" fontId="9" fillId="0" borderId="8">
      <alignment vertical="center"/>
    </xf>
    <xf numFmtId="0" fontId="13" fillId="0" borderId="0">
      <alignment vertical="center"/>
    </xf>
    <xf numFmtId="0" fontId="12" fillId="0" borderId="6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1" fillId="0" borderId="5">
      <alignment vertical="center"/>
    </xf>
    <xf numFmtId="42" fontId="0" fillId="0" borderId="0">
      <alignment vertical="center"/>
    </xf>
    <xf numFmtId="0" fontId="6" fillId="2" borderId="0">
      <alignment vertical="center"/>
    </xf>
    <xf numFmtId="0" fontId="16" fillId="0" borderId="0">
      <alignment vertical="center"/>
    </xf>
    <xf numFmtId="0" fontId="5" fillId="8" borderId="0">
      <alignment vertical="center"/>
    </xf>
    <xf numFmtId="0" fontId="6" fillId="15" borderId="0">
      <alignment vertical="center"/>
    </xf>
    <xf numFmtId="0" fontId="19" fillId="0" borderId="5">
      <alignment vertical="center"/>
    </xf>
    <xf numFmtId="0" fontId="20" fillId="0" borderId="0">
      <alignment vertical="center"/>
    </xf>
    <xf numFmtId="0" fontId="5" fillId="14" borderId="0">
      <alignment vertical="center"/>
    </xf>
    <xf numFmtId="44" fontId="0" fillId="0" borderId="0">
      <alignment vertical="center"/>
    </xf>
    <xf numFmtId="0" fontId="5" fillId="8" borderId="0">
      <alignment vertical="center"/>
    </xf>
    <xf numFmtId="0" fontId="17" fillId="14" borderId="9">
      <alignment vertical="center"/>
    </xf>
    <xf numFmtId="0" fontId="22" fillId="0" borderId="0">
      <alignment vertical="center"/>
    </xf>
    <xf numFmtId="41" fontId="0" fillId="0" borderId="0">
      <alignment vertical="center"/>
    </xf>
    <xf numFmtId="0" fontId="6" fillId="17" borderId="0">
      <alignment vertical="center"/>
    </xf>
    <xf numFmtId="0" fontId="5" fillId="9" borderId="0">
      <alignment vertical="center"/>
    </xf>
    <xf numFmtId="0" fontId="6" fillId="9" borderId="0">
      <alignment vertical="center"/>
    </xf>
    <xf numFmtId="0" fontId="18" fillId="2" borderId="9">
      <alignment vertical="center"/>
    </xf>
    <xf numFmtId="0" fontId="23" fillId="14" borderId="11">
      <alignment vertical="center"/>
    </xf>
    <xf numFmtId="0" fontId="21" fillId="16" borderId="10">
      <alignment vertical="center"/>
    </xf>
    <xf numFmtId="0" fontId="14" fillId="0" borderId="7">
      <alignment vertical="center"/>
    </xf>
    <xf numFmtId="0" fontId="6" fillId="18" borderId="0">
      <alignment vertical="center"/>
    </xf>
    <xf numFmtId="0" fontId="6" fillId="9" borderId="0">
      <alignment vertical="center"/>
    </xf>
    <xf numFmtId="0" fontId="5" fillId="8" borderId="4">
      <alignment vertical="center"/>
    </xf>
    <xf numFmtId="0" fontId="10" fillId="0" borderId="0">
      <alignment vertical="center"/>
    </xf>
    <xf numFmtId="0" fontId="8" fillId="7" borderId="0">
      <alignment vertical="center"/>
    </xf>
    <xf numFmtId="0" fontId="9" fillId="0" borderId="0">
      <alignment vertical="center"/>
    </xf>
    <xf numFmtId="0" fontId="6" fillId="6" borderId="0">
      <alignment vertical="center"/>
    </xf>
    <xf numFmtId="0" fontId="7" fillId="5" borderId="0">
      <alignment vertical="center"/>
    </xf>
    <xf numFmtId="0" fontId="5" fillId="4" borderId="0">
      <alignment vertical="center"/>
    </xf>
    <xf numFmtId="0" fontId="15" fillId="13" borderId="0">
      <alignment vertical="center"/>
    </xf>
    <xf numFmtId="0" fontId="6" fillId="3" borderId="0">
      <alignment vertical="center"/>
    </xf>
    <xf numFmtId="0" fontId="5" fillId="12" borderId="0">
      <alignment vertical="center"/>
    </xf>
    <xf numFmtId="0" fontId="6" fillId="2" borderId="0">
      <alignment vertical="center"/>
    </xf>
    <xf numFmtId="0" fontId="5" fillId="2" borderId="0">
      <alignment vertical="center"/>
    </xf>
    <xf numFmtId="0" fontId="6" fillId="16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2" xfId="0" applyBorder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topLeftCell="A10" workbookViewId="0">
      <selection activeCell="F20" sqref="F20"/>
    </sheetView>
  </sheetViews>
  <sheetFormatPr defaultColWidth="8" defaultRowHeight="15.75"/>
  <cols>
    <col min="1" max="1" width="4.875" customWidth="1"/>
    <col min="2" max="2" width="13.5" customWidth="1"/>
    <col min="3" max="3" width="8.625" customWidth="1"/>
    <col min="4" max="4" width="5.86666666666667" customWidth="1"/>
    <col min="5" max="6" width="8.625" customWidth="1"/>
    <col min="7" max="7" width="5.28333333333333" customWidth="1"/>
    <col min="8" max="9" width="8.625" customWidth="1"/>
    <col min="10" max="10" width="6.43333333333333" customWidth="1"/>
    <col min="11" max="12" width="8.625" customWidth="1"/>
    <col min="13" max="13" width="6.91666666666667" customWidth="1"/>
    <col min="14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4" t="s">
        <v>3</v>
      </c>
      <c r="C3" s="5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2" t="s">
        <v>5</v>
      </c>
    </row>
    <row r="4" ht="22" customHeight="1" spans="1:15">
      <c r="A4" s="3"/>
      <c r="B4" s="4"/>
      <c r="C4" s="4" t="s">
        <v>6</v>
      </c>
      <c r="D4" s="4" t="s">
        <v>7</v>
      </c>
      <c r="E4" s="4" t="s">
        <v>8</v>
      </c>
      <c r="F4" s="4" t="s">
        <v>9</v>
      </c>
      <c r="G4" s="4" t="s">
        <v>7</v>
      </c>
      <c r="H4" s="4" t="s">
        <v>8</v>
      </c>
      <c r="I4" s="4" t="s">
        <v>10</v>
      </c>
      <c r="J4" s="4" t="s">
        <v>7</v>
      </c>
      <c r="K4" s="4" t="s">
        <v>8</v>
      </c>
      <c r="L4" s="4" t="s">
        <v>11</v>
      </c>
      <c r="M4" s="4" t="s">
        <v>7</v>
      </c>
      <c r="N4" s="4" t="s">
        <v>8</v>
      </c>
      <c r="O4" s="13"/>
    </row>
    <row r="5" ht="28" customHeight="1" spans="1:15">
      <c r="A5" s="3">
        <v>1</v>
      </c>
      <c r="B5" s="6" t="s">
        <v>12</v>
      </c>
      <c r="C5" s="6"/>
      <c r="D5" s="6">
        <v>36</v>
      </c>
      <c r="E5" s="6">
        <f>C5*D5</f>
        <v>0</v>
      </c>
      <c r="F5" s="6">
        <v>150</v>
      </c>
      <c r="G5" s="6">
        <v>9</v>
      </c>
      <c r="H5" s="6">
        <f>F5*G5</f>
        <v>1350</v>
      </c>
      <c r="I5" s="6">
        <v>150</v>
      </c>
      <c r="J5" s="6">
        <v>2.4</v>
      </c>
      <c r="K5" s="6">
        <f>I5*J5</f>
        <v>360</v>
      </c>
      <c r="L5" s="6">
        <v>150</v>
      </c>
      <c r="M5" s="6">
        <v>7.5</v>
      </c>
      <c r="N5" s="6">
        <f>L5*M5</f>
        <v>1125</v>
      </c>
      <c r="O5" s="6">
        <f>E5+H5+K5+N5</f>
        <v>2835</v>
      </c>
    </row>
    <row r="6" ht="28" customHeight="1" spans="1:15">
      <c r="A6" s="3">
        <v>2</v>
      </c>
      <c r="B6" s="5" t="s">
        <v>13</v>
      </c>
      <c r="C6" s="6"/>
      <c r="D6" s="6">
        <v>36</v>
      </c>
      <c r="E6" s="6">
        <f t="shared" ref="E6:E28" si="0">C6*D6</f>
        <v>0</v>
      </c>
      <c r="F6" s="6">
        <v>50</v>
      </c>
      <c r="G6" s="6">
        <v>9</v>
      </c>
      <c r="H6" s="6">
        <f>F6*G6</f>
        <v>450</v>
      </c>
      <c r="I6" s="6">
        <v>50</v>
      </c>
      <c r="J6" s="6">
        <v>2.4</v>
      </c>
      <c r="K6" s="6">
        <f t="shared" ref="K6:K28" si="1">I6*J6</f>
        <v>120</v>
      </c>
      <c r="L6" s="6">
        <v>50</v>
      </c>
      <c r="M6" s="6">
        <v>7.5</v>
      </c>
      <c r="N6" s="6">
        <f t="shared" ref="N6:N28" si="2">L6*M6</f>
        <v>375</v>
      </c>
      <c r="O6" s="6">
        <f t="shared" ref="O6:O28" si="3">E6+H6+K6+N6</f>
        <v>945</v>
      </c>
    </row>
    <row r="7" ht="28" customHeight="1" spans="1:15">
      <c r="A7" s="3">
        <v>3</v>
      </c>
      <c r="B7" s="6" t="s">
        <v>14</v>
      </c>
      <c r="C7" s="6"/>
      <c r="D7" s="6">
        <v>36</v>
      </c>
      <c r="E7" s="6">
        <f t="shared" si="0"/>
        <v>0</v>
      </c>
      <c r="F7" s="6">
        <v>100</v>
      </c>
      <c r="G7" s="6">
        <v>9</v>
      </c>
      <c r="H7" s="6">
        <f>F7*G7</f>
        <v>900</v>
      </c>
      <c r="I7" s="6">
        <v>100</v>
      </c>
      <c r="J7" s="6">
        <v>2.4</v>
      </c>
      <c r="K7" s="6">
        <f t="shared" si="1"/>
        <v>240</v>
      </c>
      <c r="L7" s="6">
        <v>100</v>
      </c>
      <c r="M7" s="6">
        <v>7.5</v>
      </c>
      <c r="N7" s="6">
        <f t="shared" si="2"/>
        <v>750</v>
      </c>
      <c r="O7" s="6">
        <f t="shared" si="3"/>
        <v>1890</v>
      </c>
    </row>
    <row r="8" ht="28" customHeight="1" spans="1:15">
      <c r="A8" s="3">
        <v>4</v>
      </c>
      <c r="B8" s="6" t="s">
        <v>15</v>
      </c>
      <c r="C8" s="6">
        <v>205.8</v>
      </c>
      <c r="D8" s="6">
        <v>36</v>
      </c>
      <c r="E8" s="6">
        <f t="shared" si="0"/>
        <v>7408.8</v>
      </c>
      <c r="F8" s="6">
        <v>205.8</v>
      </c>
      <c r="G8" s="6">
        <v>9</v>
      </c>
      <c r="H8" s="6">
        <f t="shared" ref="H8:H28" si="4">F8*G8</f>
        <v>1852.2</v>
      </c>
      <c r="I8" s="6">
        <v>205.8</v>
      </c>
      <c r="J8" s="6">
        <v>2.4</v>
      </c>
      <c r="K8" s="6">
        <f t="shared" si="1"/>
        <v>493.92</v>
      </c>
      <c r="L8" s="6">
        <v>205.8</v>
      </c>
      <c r="M8" s="6">
        <v>7.5</v>
      </c>
      <c r="N8" s="6">
        <f t="shared" si="2"/>
        <v>1543.5</v>
      </c>
      <c r="O8" s="6">
        <f t="shared" si="3"/>
        <v>11298.42</v>
      </c>
    </row>
    <row r="9" ht="28" customHeight="1" spans="1:15">
      <c r="A9" s="3">
        <v>5</v>
      </c>
      <c r="B9" s="6" t="s">
        <v>16</v>
      </c>
      <c r="C9" s="6"/>
      <c r="D9" s="6">
        <v>36</v>
      </c>
      <c r="E9" s="6">
        <f t="shared" si="0"/>
        <v>0</v>
      </c>
      <c r="F9" s="6">
        <v>338</v>
      </c>
      <c r="G9" s="6">
        <v>9</v>
      </c>
      <c r="H9" s="6">
        <f t="shared" si="4"/>
        <v>3042</v>
      </c>
      <c r="I9" s="6">
        <v>338</v>
      </c>
      <c r="J9" s="6">
        <v>2.4</v>
      </c>
      <c r="K9" s="6">
        <f t="shared" si="1"/>
        <v>811.2</v>
      </c>
      <c r="L9" s="6">
        <v>338</v>
      </c>
      <c r="M9" s="6">
        <v>7.5</v>
      </c>
      <c r="N9" s="6">
        <f t="shared" si="2"/>
        <v>2535</v>
      </c>
      <c r="O9" s="6">
        <f t="shared" si="3"/>
        <v>6388.2</v>
      </c>
    </row>
    <row r="10" ht="28" customHeight="1" spans="1:15">
      <c r="A10" s="3"/>
      <c r="B10" s="7" t="s">
        <v>17</v>
      </c>
      <c r="C10" s="6">
        <f>SUM(C5:C9)</f>
        <v>205.8</v>
      </c>
      <c r="D10" s="6">
        <v>6</v>
      </c>
      <c r="E10" s="6">
        <f t="shared" si="0"/>
        <v>1234.8</v>
      </c>
      <c r="F10" s="6">
        <f>SUM(F5:F9)</f>
        <v>843.8</v>
      </c>
      <c r="G10" s="6">
        <v>1.5</v>
      </c>
      <c r="H10" s="6">
        <f t="shared" si="4"/>
        <v>1265.7</v>
      </c>
      <c r="I10" s="6">
        <f>SUM(I5:I9)</f>
        <v>843.8</v>
      </c>
      <c r="J10" s="6">
        <v>0.4</v>
      </c>
      <c r="K10" s="6">
        <f t="shared" si="1"/>
        <v>337.52</v>
      </c>
      <c r="L10" s="6">
        <f>SUM(L5:L9)</f>
        <v>843.8</v>
      </c>
      <c r="M10" s="6">
        <v>1.25</v>
      </c>
      <c r="N10" s="6">
        <f t="shared" si="2"/>
        <v>1054.75</v>
      </c>
      <c r="O10" s="6">
        <f t="shared" si="3"/>
        <v>3892.77</v>
      </c>
    </row>
    <row r="11" ht="28" customHeight="1" spans="1:15">
      <c r="A11" s="3">
        <v>6</v>
      </c>
      <c r="B11" s="6" t="s">
        <v>18</v>
      </c>
      <c r="C11" s="6">
        <v>180</v>
      </c>
      <c r="D11" s="6">
        <v>36</v>
      </c>
      <c r="E11" s="6">
        <f t="shared" si="0"/>
        <v>6480</v>
      </c>
      <c r="F11" s="6"/>
      <c r="G11" s="6">
        <v>9</v>
      </c>
      <c r="H11" s="6">
        <f t="shared" si="4"/>
        <v>0</v>
      </c>
      <c r="I11" s="6"/>
      <c r="J11" s="6">
        <v>2.4</v>
      </c>
      <c r="K11" s="6">
        <f t="shared" si="1"/>
        <v>0</v>
      </c>
      <c r="L11" s="6">
        <v>180</v>
      </c>
      <c r="M11" s="6">
        <v>7.5</v>
      </c>
      <c r="N11" s="6">
        <f t="shared" si="2"/>
        <v>1350</v>
      </c>
      <c r="O11" s="6">
        <f t="shared" si="3"/>
        <v>7830</v>
      </c>
    </row>
    <row r="12" ht="28" customHeight="1" spans="1:15">
      <c r="A12" s="3">
        <v>7</v>
      </c>
      <c r="B12" s="6" t="s">
        <v>19</v>
      </c>
      <c r="C12" s="6">
        <v>210</v>
      </c>
      <c r="D12" s="6">
        <v>36</v>
      </c>
      <c r="E12" s="6">
        <f t="shared" si="0"/>
        <v>7560</v>
      </c>
      <c r="F12" s="6"/>
      <c r="G12" s="6">
        <v>9</v>
      </c>
      <c r="H12" s="6">
        <f t="shared" si="4"/>
        <v>0</v>
      </c>
      <c r="I12" s="6"/>
      <c r="J12" s="6">
        <v>2.4</v>
      </c>
      <c r="K12" s="6">
        <f t="shared" si="1"/>
        <v>0</v>
      </c>
      <c r="L12" s="6">
        <v>210</v>
      </c>
      <c r="M12" s="6">
        <v>7.5</v>
      </c>
      <c r="N12" s="6">
        <f t="shared" si="2"/>
        <v>1575</v>
      </c>
      <c r="O12" s="6">
        <f t="shared" si="3"/>
        <v>9135</v>
      </c>
    </row>
    <row r="13" ht="28" customHeight="1" spans="1:15">
      <c r="A13" s="3">
        <v>8</v>
      </c>
      <c r="B13" s="6" t="s">
        <v>20</v>
      </c>
      <c r="C13" s="6">
        <v>110</v>
      </c>
      <c r="D13" s="6">
        <v>36</v>
      </c>
      <c r="E13" s="6">
        <f t="shared" si="0"/>
        <v>3960</v>
      </c>
      <c r="F13" s="6"/>
      <c r="G13" s="6">
        <v>9</v>
      </c>
      <c r="H13" s="6">
        <f t="shared" si="4"/>
        <v>0</v>
      </c>
      <c r="I13" s="6"/>
      <c r="J13" s="6">
        <v>2.4</v>
      </c>
      <c r="K13" s="6">
        <f t="shared" si="1"/>
        <v>0</v>
      </c>
      <c r="L13" s="6">
        <v>110</v>
      </c>
      <c r="M13" s="6">
        <v>7.5</v>
      </c>
      <c r="N13" s="6">
        <f t="shared" si="2"/>
        <v>825</v>
      </c>
      <c r="O13" s="6">
        <f t="shared" si="3"/>
        <v>4785</v>
      </c>
    </row>
    <row r="14" ht="28" customHeight="1" spans="1:15">
      <c r="A14" s="3"/>
      <c r="B14" s="7" t="s">
        <v>21</v>
      </c>
      <c r="C14" s="6">
        <f>SUM(C11:C13)</f>
        <v>500</v>
      </c>
      <c r="D14" s="6">
        <v>6</v>
      </c>
      <c r="E14" s="6">
        <f t="shared" si="0"/>
        <v>3000</v>
      </c>
      <c r="F14" s="6">
        <f>SUM(F11:F13)</f>
        <v>0</v>
      </c>
      <c r="G14" s="6">
        <v>1.5</v>
      </c>
      <c r="H14" s="6">
        <f t="shared" si="4"/>
        <v>0</v>
      </c>
      <c r="I14" s="6">
        <f>SUM(I11:I13)</f>
        <v>0</v>
      </c>
      <c r="J14" s="6">
        <v>0.4</v>
      </c>
      <c r="K14" s="6">
        <f t="shared" si="1"/>
        <v>0</v>
      </c>
      <c r="L14" s="6">
        <f>SUM(L11:L13)</f>
        <v>500</v>
      </c>
      <c r="M14" s="6">
        <v>1.25</v>
      </c>
      <c r="N14" s="6">
        <f t="shared" si="2"/>
        <v>625</v>
      </c>
      <c r="O14" s="6">
        <f t="shared" si="3"/>
        <v>3625</v>
      </c>
    </row>
    <row r="15" ht="28" customHeight="1" spans="1:15">
      <c r="A15" s="3">
        <v>9</v>
      </c>
      <c r="B15" s="6" t="s">
        <v>22</v>
      </c>
      <c r="C15" s="6"/>
      <c r="D15" s="6">
        <v>36</v>
      </c>
      <c r="E15" s="6">
        <f t="shared" si="0"/>
        <v>0</v>
      </c>
      <c r="F15" s="6">
        <v>150</v>
      </c>
      <c r="G15" s="6">
        <v>9</v>
      </c>
      <c r="H15" s="6">
        <f t="shared" si="4"/>
        <v>1350</v>
      </c>
      <c r="I15" s="6">
        <v>80</v>
      </c>
      <c r="J15" s="6">
        <v>2.4</v>
      </c>
      <c r="K15" s="6">
        <f t="shared" si="1"/>
        <v>192</v>
      </c>
      <c r="L15" s="6">
        <v>80</v>
      </c>
      <c r="M15" s="6">
        <v>7.5</v>
      </c>
      <c r="N15" s="6">
        <f t="shared" si="2"/>
        <v>600</v>
      </c>
      <c r="O15" s="6">
        <f t="shared" si="3"/>
        <v>2142</v>
      </c>
    </row>
    <row r="16" ht="28" customHeight="1" spans="1:15">
      <c r="A16" s="3">
        <v>10</v>
      </c>
      <c r="B16" s="6" t="s">
        <v>23</v>
      </c>
      <c r="C16" s="6"/>
      <c r="D16" s="6">
        <v>36</v>
      </c>
      <c r="E16" s="6">
        <f t="shared" si="0"/>
        <v>0</v>
      </c>
      <c r="F16" s="6">
        <v>210</v>
      </c>
      <c r="G16" s="6">
        <v>9</v>
      </c>
      <c r="H16" s="6">
        <f t="shared" si="4"/>
        <v>1890</v>
      </c>
      <c r="I16" s="6">
        <v>160</v>
      </c>
      <c r="J16" s="6">
        <v>2.4</v>
      </c>
      <c r="K16" s="6">
        <f t="shared" si="1"/>
        <v>384</v>
      </c>
      <c r="L16" s="6">
        <v>160</v>
      </c>
      <c r="M16" s="6">
        <v>7.5</v>
      </c>
      <c r="N16" s="6">
        <f t="shared" si="2"/>
        <v>1200</v>
      </c>
      <c r="O16" s="6">
        <f t="shared" si="3"/>
        <v>3474</v>
      </c>
    </row>
    <row r="17" ht="28" customHeight="1" spans="1:15">
      <c r="A17" s="3">
        <v>11</v>
      </c>
      <c r="B17" s="6" t="s">
        <v>12</v>
      </c>
      <c r="C17" s="6"/>
      <c r="D17" s="6">
        <v>36</v>
      </c>
      <c r="E17" s="6">
        <f t="shared" si="0"/>
        <v>0</v>
      </c>
      <c r="F17" s="6">
        <v>150</v>
      </c>
      <c r="G17" s="6">
        <v>9</v>
      </c>
      <c r="H17" s="6">
        <f t="shared" si="4"/>
        <v>1350</v>
      </c>
      <c r="I17" s="6">
        <v>150</v>
      </c>
      <c r="J17" s="6">
        <v>2.4</v>
      </c>
      <c r="K17" s="6">
        <f t="shared" si="1"/>
        <v>360</v>
      </c>
      <c r="L17" s="6">
        <v>150</v>
      </c>
      <c r="M17" s="6">
        <v>7.5</v>
      </c>
      <c r="N17" s="6">
        <f t="shared" si="2"/>
        <v>1125</v>
      </c>
      <c r="O17" s="6">
        <f t="shared" si="3"/>
        <v>2835</v>
      </c>
    </row>
    <row r="18" ht="28" customHeight="1" spans="1:15">
      <c r="A18" s="3">
        <v>12</v>
      </c>
      <c r="B18" s="5" t="s">
        <v>13</v>
      </c>
      <c r="C18" s="6"/>
      <c r="D18" s="6">
        <v>36</v>
      </c>
      <c r="E18" s="6">
        <f t="shared" si="0"/>
        <v>0</v>
      </c>
      <c r="F18" s="6">
        <v>50</v>
      </c>
      <c r="G18" s="6">
        <v>9</v>
      </c>
      <c r="H18" s="6">
        <f t="shared" si="4"/>
        <v>450</v>
      </c>
      <c r="I18" s="6">
        <v>50</v>
      </c>
      <c r="J18" s="6">
        <v>2.4</v>
      </c>
      <c r="K18" s="6">
        <f t="shared" si="1"/>
        <v>120</v>
      </c>
      <c r="L18" s="6">
        <v>50</v>
      </c>
      <c r="M18" s="6">
        <v>7.5</v>
      </c>
      <c r="N18" s="6">
        <f t="shared" si="2"/>
        <v>375</v>
      </c>
      <c r="O18" s="6">
        <f t="shared" si="3"/>
        <v>945</v>
      </c>
    </row>
    <row r="19" ht="28" customHeight="1" spans="1:15">
      <c r="A19" s="3">
        <v>13</v>
      </c>
      <c r="B19" s="6" t="s">
        <v>24</v>
      </c>
      <c r="C19" s="6">
        <v>30</v>
      </c>
      <c r="D19" s="6">
        <v>36</v>
      </c>
      <c r="E19" s="6">
        <f t="shared" si="0"/>
        <v>1080</v>
      </c>
      <c r="F19" s="6">
        <v>30</v>
      </c>
      <c r="G19" s="6">
        <v>9</v>
      </c>
      <c r="H19" s="6">
        <f t="shared" si="4"/>
        <v>270</v>
      </c>
      <c r="I19" s="6">
        <v>30</v>
      </c>
      <c r="J19" s="6">
        <v>2.4</v>
      </c>
      <c r="K19" s="6">
        <f t="shared" si="1"/>
        <v>72</v>
      </c>
      <c r="L19" s="6">
        <v>30</v>
      </c>
      <c r="M19" s="6">
        <v>7.5</v>
      </c>
      <c r="N19" s="6">
        <f t="shared" si="2"/>
        <v>225</v>
      </c>
      <c r="O19" s="6">
        <f t="shared" si="3"/>
        <v>1647</v>
      </c>
    </row>
    <row r="20" ht="28" customHeight="1" spans="1:15">
      <c r="A20" s="3"/>
      <c r="B20" s="7" t="s">
        <v>25</v>
      </c>
      <c r="C20" s="6">
        <f>SUM(C15:C19)</f>
        <v>30</v>
      </c>
      <c r="D20" s="6">
        <v>6</v>
      </c>
      <c r="E20" s="6">
        <f t="shared" si="0"/>
        <v>180</v>
      </c>
      <c r="F20" s="6">
        <f>SUM(F15:F19)</f>
        <v>590</v>
      </c>
      <c r="G20" s="6">
        <v>1.5</v>
      </c>
      <c r="H20" s="6">
        <f t="shared" si="4"/>
        <v>885</v>
      </c>
      <c r="I20" s="6">
        <f>SUM(I15:I19)</f>
        <v>470</v>
      </c>
      <c r="J20" s="6">
        <v>0.4</v>
      </c>
      <c r="K20" s="6">
        <f t="shared" si="1"/>
        <v>188</v>
      </c>
      <c r="L20" s="6">
        <f>SUM(L15:L19)</f>
        <v>470</v>
      </c>
      <c r="M20" s="6">
        <v>1.25</v>
      </c>
      <c r="N20" s="6">
        <f t="shared" si="2"/>
        <v>587.5</v>
      </c>
      <c r="O20" s="6">
        <f t="shared" si="3"/>
        <v>1840.5</v>
      </c>
    </row>
    <row r="21" ht="28" customHeight="1" spans="1:15">
      <c r="A21" s="3">
        <v>14</v>
      </c>
      <c r="B21" s="6" t="s">
        <v>26</v>
      </c>
      <c r="C21" s="6">
        <v>185</v>
      </c>
      <c r="D21" s="6">
        <v>36</v>
      </c>
      <c r="E21" s="6">
        <f t="shared" si="0"/>
        <v>6660</v>
      </c>
      <c r="F21" s="6">
        <v>185</v>
      </c>
      <c r="G21" s="6">
        <v>9</v>
      </c>
      <c r="H21" s="6">
        <f t="shared" si="4"/>
        <v>1665</v>
      </c>
      <c r="I21" s="6">
        <v>185</v>
      </c>
      <c r="J21" s="6">
        <v>2.4</v>
      </c>
      <c r="K21" s="6">
        <f t="shared" si="1"/>
        <v>444</v>
      </c>
      <c r="L21" s="6">
        <v>185</v>
      </c>
      <c r="M21" s="6">
        <v>7.5</v>
      </c>
      <c r="N21" s="6">
        <f t="shared" si="2"/>
        <v>1387.5</v>
      </c>
      <c r="O21" s="6">
        <f t="shared" si="3"/>
        <v>10156.5</v>
      </c>
    </row>
    <row r="22" ht="28" customHeight="1" spans="1:15">
      <c r="A22" s="3"/>
      <c r="B22" s="7" t="s">
        <v>27</v>
      </c>
      <c r="C22" s="6">
        <f t="shared" ref="C22:C26" si="5">SUM(C21)</f>
        <v>185</v>
      </c>
      <c r="D22" s="6">
        <v>6</v>
      </c>
      <c r="E22" s="6">
        <f t="shared" si="0"/>
        <v>1110</v>
      </c>
      <c r="F22" s="6">
        <f t="shared" ref="F22:F26" si="6">SUM(F21)</f>
        <v>185</v>
      </c>
      <c r="G22" s="6">
        <v>1.5</v>
      </c>
      <c r="H22" s="6">
        <f t="shared" si="4"/>
        <v>277.5</v>
      </c>
      <c r="I22" s="6">
        <f t="shared" ref="I22:I26" si="7">SUM(I21)</f>
        <v>185</v>
      </c>
      <c r="J22" s="6">
        <v>0.4</v>
      </c>
      <c r="K22" s="6">
        <f t="shared" si="1"/>
        <v>74</v>
      </c>
      <c r="L22" s="6">
        <f t="shared" ref="L22:L26" si="8">SUM(L21)</f>
        <v>185</v>
      </c>
      <c r="M22" s="6">
        <v>1.25</v>
      </c>
      <c r="N22" s="6">
        <f t="shared" si="2"/>
        <v>231.25</v>
      </c>
      <c r="O22" s="6">
        <f t="shared" si="3"/>
        <v>1692.75</v>
      </c>
    </row>
    <row r="23" ht="28" customHeight="1" spans="1:15">
      <c r="A23" s="3">
        <v>15</v>
      </c>
      <c r="B23" s="6" t="s">
        <v>28</v>
      </c>
      <c r="C23" s="6"/>
      <c r="D23" s="6">
        <v>36</v>
      </c>
      <c r="E23" s="6">
        <f t="shared" si="0"/>
        <v>0</v>
      </c>
      <c r="F23" s="6">
        <v>81.8</v>
      </c>
      <c r="G23" s="6">
        <v>9</v>
      </c>
      <c r="H23" s="6">
        <f t="shared" si="4"/>
        <v>736.2</v>
      </c>
      <c r="I23" s="6">
        <v>81.8</v>
      </c>
      <c r="J23" s="6">
        <v>2.4</v>
      </c>
      <c r="K23" s="6">
        <f t="shared" si="1"/>
        <v>196.32</v>
      </c>
      <c r="L23" s="6">
        <v>81.8</v>
      </c>
      <c r="M23" s="6">
        <v>7.5</v>
      </c>
      <c r="N23" s="6">
        <f t="shared" si="2"/>
        <v>613.5</v>
      </c>
      <c r="O23" s="6">
        <f t="shared" si="3"/>
        <v>1546.02</v>
      </c>
    </row>
    <row r="24" ht="28" customHeight="1" spans="1:15">
      <c r="A24" s="3"/>
      <c r="B24" s="7" t="s">
        <v>29</v>
      </c>
      <c r="C24" s="6">
        <f t="shared" si="5"/>
        <v>0</v>
      </c>
      <c r="D24" s="6">
        <v>6</v>
      </c>
      <c r="E24" s="6">
        <f t="shared" si="0"/>
        <v>0</v>
      </c>
      <c r="F24" s="6">
        <f t="shared" si="6"/>
        <v>81.8</v>
      </c>
      <c r="G24" s="6">
        <v>1.5</v>
      </c>
      <c r="H24" s="6">
        <f t="shared" si="4"/>
        <v>122.7</v>
      </c>
      <c r="I24" s="6">
        <f t="shared" si="7"/>
        <v>81.8</v>
      </c>
      <c r="J24" s="6">
        <v>0.4</v>
      </c>
      <c r="K24" s="6">
        <f t="shared" si="1"/>
        <v>32.72</v>
      </c>
      <c r="L24" s="6">
        <f t="shared" si="8"/>
        <v>81.8</v>
      </c>
      <c r="M24" s="6">
        <v>1.25</v>
      </c>
      <c r="N24" s="6">
        <f t="shared" si="2"/>
        <v>102.25</v>
      </c>
      <c r="O24" s="6">
        <f t="shared" si="3"/>
        <v>257.67</v>
      </c>
    </row>
    <row r="25" ht="28" customHeight="1" spans="1:15">
      <c r="A25" s="3">
        <v>16</v>
      </c>
      <c r="B25" s="6" t="s">
        <v>30</v>
      </c>
      <c r="C25" s="6"/>
      <c r="D25" s="6">
        <v>36</v>
      </c>
      <c r="E25" s="6">
        <f t="shared" si="0"/>
        <v>0</v>
      </c>
      <c r="F25" s="6">
        <v>83.4</v>
      </c>
      <c r="G25" s="6">
        <v>9</v>
      </c>
      <c r="H25" s="6">
        <f t="shared" si="4"/>
        <v>750.6</v>
      </c>
      <c r="I25" s="6">
        <v>83.4</v>
      </c>
      <c r="J25" s="6">
        <v>2.4</v>
      </c>
      <c r="K25" s="6">
        <f t="shared" si="1"/>
        <v>200.16</v>
      </c>
      <c r="L25" s="6">
        <v>83.4</v>
      </c>
      <c r="M25" s="6">
        <v>7.5</v>
      </c>
      <c r="N25" s="6">
        <f t="shared" si="2"/>
        <v>625.5</v>
      </c>
      <c r="O25" s="6">
        <f t="shared" si="3"/>
        <v>1576.26</v>
      </c>
    </row>
    <row r="26" ht="28" customHeight="1" spans="1:15">
      <c r="A26" s="3"/>
      <c r="B26" s="7" t="s">
        <v>31</v>
      </c>
      <c r="C26" s="6">
        <f t="shared" si="5"/>
        <v>0</v>
      </c>
      <c r="D26" s="6">
        <v>6</v>
      </c>
      <c r="E26" s="6">
        <f t="shared" si="0"/>
        <v>0</v>
      </c>
      <c r="F26" s="6">
        <f t="shared" si="6"/>
        <v>83.4</v>
      </c>
      <c r="G26" s="6">
        <v>1.5</v>
      </c>
      <c r="H26" s="6">
        <f t="shared" si="4"/>
        <v>125.1</v>
      </c>
      <c r="I26" s="6">
        <f t="shared" si="7"/>
        <v>83.4</v>
      </c>
      <c r="J26" s="6">
        <v>0.4</v>
      </c>
      <c r="K26" s="6">
        <f t="shared" si="1"/>
        <v>33.36</v>
      </c>
      <c r="L26" s="6">
        <f t="shared" si="8"/>
        <v>83.4</v>
      </c>
      <c r="M26" s="6">
        <v>1.25</v>
      </c>
      <c r="N26" s="6">
        <f t="shared" si="2"/>
        <v>104.25</v>
      </c>
      <c r="O26" s="6">
        <f t="shared" si="3"/>
        <v>262.71</v>
      </c>
    </row>
    <row r="27" ht="28" customHeight="1" spans="1:15">
      <c r="A27" s="8"/>
      <c r="B27" s="9" t="s">
        <v>32</v>
      </c>
      <c r="C27" s="6">
        <v>920.8</v>
      </c>
      <c r="D27" s="6">
        <v>15</v>
      </c>
      <c r="E27" s="6">
        <f t="shared" si="0"/>
        <v>13812</v>
      </c>
      <c r="F27" s="6">
        <v>1784</v>
      </c>
      <c r="G27" s="6">
        <v>3.75</v>
      </c>
      <c r="H27" s="6">
        <f t="shared" si="4"/>
        <v>6690</v>
      </c>
      <c r="I27" s="6">
        <v>1664</v>
      </c>
      <c r="J27" s="6">
        <v>1</v>
      </c>
      <c r="K27" s="6">
        <f t="shared" si="1"/>
        <v>1664</v>
      </c>
      <c r="L27" s="6">
        <v>2164</v>
      </c>
      <c r="M27" s="6">
        <v>3.125</v>
      </c>
      <c r="N27" s="6">
        <f t="shared" si="2"/>
        <v>6762.5</v>
      </c>
      <c r="O27" s="6">
        <f t="shared" si="3"/>
        <v>28928.5</v>
      </c>
    </row>
    <row r="28" ht="28" customHeight="1" spans="1:15">
      <c r="A28" s="10"/>
      <c r="B28" s="11" t="s">
        <v>33</v>
      </c>
      <c r="C28" s="6">
        <v>920.8</v>
      </c>
      <c r="D28" s="6">
        <v>3</v>
      </c>
      <c r="E28" s="6">
        <f t="shared" si="0"/>
        <v>2762.4</v>
      </c>
      <c r="F28" s="6">
        <v>1784</v>
      </c>
      <c r="G28" s="6">
        <v>0.75</v>
      </c>
      <c r="H28" s="6">
        <f t="shared" si="4"/>
        <v>1338</v>
      </c>
      <c r="I28" s="6">
        <v>1664</v>
      </c>
      <c r="J28" s="6">
        <v>0.2</v>
      </c>
      <c r="K28" s="6">
        <f t="shared" si="1"/>
        <v>332.8</v>
      </c>
      <c r="L28" s="6">
        <v>2164</v>
      </c>
      <c r="M28" s="6">
        <v>0.625</v>
      </c>
      <c r="N28" s="6">
        <f t="shared" si="2"/>
        <v>1352.5</v>
      </c>
      <c r="O28" s="6">
        <f t="shared" si="3"/>
        <v>5785.7</v>
      </c>
    </row>
    <row r="29" ht="28" customHeight="1" spans="15:15">
      <c r="O29">
        <v>115714</v>
      </c>
    </row>
    <row r="30" ht="28" customHeight="1"/>
    <row r="31" ht="28" customHeight="1"/>
    <row r="32" ht="28" customHeight="1"/>
    <row r="33" ht="28" customHeight="1"/>
    <row r="34" ht="28" customHeight="1"/>
    <row r="35" ht="22" customHeight="1"/>
    <row r="36" ht="38" customHeight="1"/>
  </sheetData>
  <mergeCells count="6">
    <mergeCell ref="A1:O1"/>
    <mergeCell ref="A2:N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2021-11-18T08:29:00Z</dcterms:created>
  <dcterms:modified xsi:type="dcterms:W3CDTF">2025-11-28T08:54:26Z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DC60FC9974B845F5A1F977BCD7EDD355_13</vt:lpwstr>
  </property>
  <property fmtid="{D5CDD505-2E9C-101B-9397-08002B2CF9AE}" pid="3" name="KSOProductBuildVer">
    <vt:lpwstr>2052-11.8.2.12019</vt:lpwstr>
  </property>
</Properties>
</file>