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<sst xmlns="http://schemas.openxmlformats.org/spreadsheetml/2006/main" count="29" uniqueCount="29">
  <si>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附件：</t>
  </si>
  <si>
    <t>将乐县2022年农村生活垃圾治理常态机制省、市级补助资金分配方案表</t>
  </si>
  <si>
    <t>序号</t>
  </si>
  <si>
    <t>乡镇</t>
  </si>
  <si>
    <t>农村常住人口数（根据2020人口普查数据折算）</t>
  </si>
  <si>
    <t>根据统计年鉴人口数按比例换算后各乡镇常住人口数</t>
  </si>
  <si>
    <t>省级补助（12元/人）</t>
  </si>
  <si>
    <t>市级补助（6元/人）</t>
  </si>
  <si>
    <t>合  计（元）</t>
  </si>
  <si>
    <t>备注</t>
  </si>
  <si>
    <t>古镛镇</t>
  </si>
  <si>
    <t>光明镇</t>
  </si>
  <si>
    <t>高唐镇</t>
  </si>
  <si>
    <t>万安镇</t>
  </si>
  <si>
    <t>安仁乡</t>
  </si>
  <si>
    <t>大源乡</t>
  </si>
  <si>
    <t>余坊乡</t>
  </si>
  <si>
    <t>南口镇</t>
  </si>
  <si>
    <t>黄潭镇</t>
  </si>
  <si>
    <t>万全乡</t>
  </si>
  <si>
    <t>白莲镇</t>
  </si>
  <si>
    <t>龙栖山</t>
  </si>
  <si>
    <t>漠源乡</t>
  </si>
  <si>
    <t>水南镇</t>
  </si>
  <si>
    <t>合计</t>
  </si>
  <si>
    <t>经办人</t>
  </si>
  <si>
    <t>所站负责人</t>
  </si>
  <si>
    <t>分管领导</t>
  </si>
  <si>
    <t>主要领导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</si>
</sst>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62" zoomScaleNormal="62" workbookViewId="0">
      <selection activeCell="D24" sqref="D24"/>
    </sheetView>
  </sheetViews>
  <sheetFormatPr defaultColWidth="9" defaultRowHeight="14.4" outlineLevelCol="7"/>
  <cols>
    <col min="1" max="1" width="7" customWidth="1"/>
    <col min="2" max="2" width="11.3796296296296" customWidth="1"/>
    <col min="3" max="3" width="18.1111111111111" customWidth="1"/>
    <col min="4" max="4" width="15" customWidth="1"/>
    <col min="5" max="5" width="14.2222222222222" style="1" customWidth="1"/>
    <col min="6" max="7" width="16.1111111111111" style="2" customWidth="1"/>
    <col min="8" max="8" width="12.6296296296296" customWidth="1"/>
    <col min="10" max="10" width="12.8888888888889"/>
  </cols>
  <sheetData>
    <row r="1" ht="20" customHeight="1" spans="1:2">
      <c r="A1" s="3" t="s">
        <v>0</v>
      </c>
      <c r="B1" s="3"/>
    </row>
    <row r="2" ht="31" customHeight="1" spans="1:8">
      <c r="A2" s="4" t="s">
        <v>1</v>
      </c>
      <c r="B2" s="4"/>
      <c r="C2" s="4"/>
      <c r="D2" s="4"/>
      <c r="E2" s="4"/>
      <c r="F2" s="5"/>
      <c r="G2" s="5"/>
      <c r="H2" s="4"/>
    </row>
    <row r="3" ht="81" customHeight="1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8" t="s">
        <v>8</v>
      </c>
      <c r="H3" s="8" t="s">
        <v>9</v>
      </c>
    </row>
    <row r="4" ht="21" customHeight="1" spans="1:8">
      <c r="A4" s="9">
        <v>1</v>
      </c>
      <c r="B4" s="9" t="s">
        <v>10</v>
      </c>
      <c r="C4" s="10">
        <v>15423</v>
      </c>
      <c r="D4" s="10">
        <v>8914</v>
      </c>
      <c r="E4" s="10">
        <f>D4*12</f>
        <v>106968</v>
      </c>
      <c r="F4" s="10">
        <f>D4*6</f>
        <v>53484</v>
      </c>
      <c r="G4" s="11">
        <f>E4+F4</f>
        <v>160452</v>
      </c>
      <c r="H4" s="12"/>
    </row>
    <row r="5" ht="21" customHeight="1" spans="1:8">
      <c r="A5" s="9">
        <v>2</v>
      </c>
      <c r="B5" s="9" t="s">
        <v>11</v>
      </c>
      <c r="C5" s="13">
        <v>6500</v>
      </c>
      <c r="D5" s="10">
        <v>3757</v>
      </c>
      <c r="E5" s="10">
        <f t="shared" ref="E5:E18" si="0">D5*12</f>
        <v>45084</v>
      </c>
      <c r="F5" s="10">
        <f t="shared" ref="F5:F18" si="1">D5*6</f>
        <v>22542</v>
      </c>
      <c r="G5" s="11">
        <f>E5+F5</f>
        <v>67626</v>
      </c>
      <c r="H5" s="12"/>
    </row>
    <row r="6" ht="21" customHeight="1" spans="1:8">
      <c r="A6" s="9">
        <v>3</v>
      </c>
      <c r="B6" s="9" t="s">
        <v>12</v>
      </c>
      <c r="C6" s="13">
        <v>9510</v>
      </c>
      <c r="D6" s="10">
        <v>5497</v>
      </c>
      <c r="E6" s="10">
        <f t="shared" si="0"/>
        <v>65964</v>
      </c>
      <c r="F6" s="10">
        <f t="shared" si="1"/>
        <v>32982</v>
      </c>
      <c r="G6" s="11">
        <f t="shared" ref="G5:G18" si="2">E6+F6</f>
        <v>98946</v>
      </c>
      <c r="H6" s="12"/>
    </row>
    <row r="7" ht="21" customHeight="1" spans="1:8">
      <c r="A7" s="9">
        <v>4</v>
      </c>
      <c r="B7" s="9" t="s">
        <v>13</v>
      </c>
      <c r="C7" s="13">
        <v>9750</v>
      </c>
      <c r="D7" s="10">
        <v>5636</v>
      </c>
      <c r="E7" s="10">
        <f t="shared" si="0"/>
        <v>67632</v>
      </c>
      <c r="F7" s="10">
        <f t="shared" si="1"/>
        <v>33816</v>
      </c>
      <c r="G7" s="11">
        <f t="shared" si="2"/>
        <v>101448</v>
      </c>
      <c r="H7" s="12"/>
    </row>
    <row r="8" ht="21" customHeight="1" spans="1:8">
      <c r="A8" s="9">
        <v>5</v>
      </c>
      <c r="B8" s="9" t="s">
        <v>14</v>
      </c>
      <c r="C8" s="13">
        <v>7449</v>
      </c>
      <c r="D8" s="10">
        <v>4306</v>
      </c>
      <c r="E8" s="10">
        <f t="shared" si="0"/>
        <v>51672</v>
      </c>
      <c r="F8" s="10">
        <f t="shared" si="1"/>
        <v>25836</v>
      </c>
      <c r="G8" s="11">
        <f t="shared" si="2"/>
        <v>77508</v>
      </c>
      <c r="H8" s="12"/>
    </row>
    <row r="9" ht="21" customHeight="1" spans="1:8">
      <c r="A9" s="9">
        <v>6</v>
      </c>
      <c r="B9" s="9" t="s">
        <v>15</v>
      </c>
      <c r="C9" s="13">
        <v>5303</v>
      </c>
      <c r="D9" s="10">
        <v>3065</v>
      </c>
      <c r="E9" s="10">
        <f t="shared" si="0"/>
        <v>36780</v>
      </c>
      <c r="F9" s="10">
        <f t="shared" si="1"/>
        <v>18390</v>
      </c>
      <c r="G9" s="11">
        <f t="shared" si="2"/>
        <v>55170</v>
      </c>
      <c r="H9" s="12"/>
    </row>
    <row r="10" ht="21" customHeight="1" spans="1:8">
      <c r="A10" s="9">
        <v>7</v>
      </c>
      <c r="B10" s="9" t="s">
        <v>16</v>
      </c>
      <c r="C10" s="13">
        <v>4512</v>
      </c>
      <c r="D10" s="10">
        <v>2608</v>
      </c>
      <c r="E10" s="10">
        <f t="shared" si="0"/>
        <v>31296</v>
      </c>
      <c r="F10" s="10">
        <f t="shared" si="1"/>
        <v>15648</v>
      </c>
      <c r="G10" s="11">
        <f t="shared" si="2"/>
        <v>46944</v>
      </c>
      <c r="H10" s="12"/>
    </row>
    <row r="11" ht="21" customHeight="1" spans="1:8">
      <c r="A11" s="9">
        <v>8</v>
      </c>
      <c r="B11" s="9" t="s">
        <v>17</v>
      </c>
      <c r="C11" s="13">
        <v>11321</v>
      </c>
      <c r="D11" s="10">
        <v>6543</v>
      </c>
      <c r="E11" s="10">
        <f t="shared" si="0"/>
        <v>78516</v>
      </c>
      <c r="F11" s="10">
        <f t="shared" si="1"/>
        <v>39258</v>
      </c>
      <c r="G11" s="11">
        <f t="shared" si="2"/>
        <v>117774</v>
      </c>
      <c r="H11" s="12"/>
    </row>
    <row r="12" ht="21" customHeight="1" spans="1:8">
      <c r="A12" s="9">
        <v>9</v>
      </c>
      <c r="B12" s="9" t="s">
        <v>18</v>
      </c>
      <c r="C12" s="13">
        <v>9539</v>
      </c>
      <c r="D12" s="10">
        <v>5513</v>
      </c>
      <c r="E12" s="10">
        <f t="shared" si="0"/>
        <v>66156</v>
      </c>
      <c r="F12" s="10">
        <f t="shared" si="1"/>
        <v>33078</v>
      </c>
      <c r="G12" s="11">
        <f t="shared" si="2"/>
        <v>99234</v>
      </c>
      <c r="H12" s="12"/>
    </row>
    <row r="13" ht="21" customHeight="1" spans="1:8">
      <c r="A13" s="9">
        <v>10</v>
      </c>
      <c r="B13" s="9" t="s">
        <v>19</v>
      </c>
      <c r="C13" s="13">
        <v>5337</v>
      </c>
      <c r="D13" s="10">
        <v>3085</v>
      </c>
      <c r="E13" s="10">
        <f t="shared" si="0"/>
        <v>37020</v>
      </c>
      <c r="F13" s="10">
        <f t="shared" si="1"/>
        <v>18510</v>
      </c>
      <c r="G13" s="11">
        <f t="shared" si="2"/>
        <v>55530</v>
      </c>
      <c r="H13" s="12"/>
    </row>
    <row r="14" ht="21" customHeight="1" spans="1:8">
      <c r="A14" s="9">
        <v>11</v>
      </c>
      <c r="B14" s="9" t="s">
        <v>20</v>
      </c>
      <c r="C14" s="13">
        <v>13653</v>
      </c>
      <c r="D14" s="10">
        <v>7891</v>
      </c>
      <c r="E14" s="10">
        <f t="shared" si="0"/>
        <v>94692</v>
      </c>
      <c r="F14" s="10">
        <f t="shared" si="1"/>
        <v>47346</v>
      </c>
      <c r="G14" s="11">
        <f t="shared" si="2"/>
        <v>142038</v>
      </c>
      <c r="H14" s="12"/>
    </row>
    <row r="15" ht="21" customHeight="1" spans="1:8">
      <c r="A15" s="14">
        <v>12</v>
      </c>
      <c r="B15" s="14" t="s">
        <v>21</v>
      </c>
      <c r="C15" s="13">
        <v>509</v>
      </c>
      <c r="D15" s="10">
        <v>294</v>
      </c>
      <c r="E15" s="10">
        <f t="shared" si="0"/>
        <v>3528</v>
      </c>
      <c r="F15" s="10">
        <f t="shared" si="1"/>
        <v>1764</v>
      </c>
      <c r="G15" s="11">
        <f t="shared" si="2"/>
        <v>5292</v>
      </c>
      <c r="H15" s="12"/>
    </row>
    <row r="16" ht="21" customHeight="1" spans="1:8">
      <c r="A16" s="14">
        <v>13</v>
      </c>
      <c r="B16" s="14" t="s">
        <v>22</v>
      </c>
      <c r="C16" s="13">
        <v>4544</v>
      </c>
      <c r="D16" s="10">
        <v>2626</v>
      </c>
      <c r="E16" s="10">
        <f t="shared" si="0"/>
        <v>31512</v>
      </c>
      <c r="F16" s="10">
        <f t="shared" si="1"/>
        <v>15756</v>
      </c>
      <c r="G16" s="11">
        <f t="shared" si="2"/>
        <v>47268</v>
      </c>
      <c r="H16" s="12"/>
    </row>
    <row r="17" ht="21" customHeight="1" spans="1:8">
      <c r="A17" s="14">
        <v>14</v>
      </c>
      <c r="B17" s="14" t="s">
        <v>23</v>
      </c>
      <c r="C17" s="10">
        <v>285</v>
      </c>
      <c r="D17" s="10">
        <v>165</v>
      </c>
      <c r="E17" s="10">
        <f t="shared" si="0"/>
        <v>1980</v>
      </c>
      <c r="F17" s="10">
        <f t="shared" si="1"/>
        <v>990</v>
      </c>
      <c r="G17" s="11">
        <f t="shared" si="2"/>
        <v>2970</v>
      </c>
      <c r="H17" s="12"/>
    </row>
    <row r="18" ht="24" customHeight="1" spans="1:8">
      <c r="A18" s="15">
        <v>15</v>
      </c>
      <c r="B18" s="16" t="s">
        <v>24</v>
      </c>
      <c r="C18" s="17">
        <f>SUM(C4:C17)</f>
        <v>103635</v>
      </c>
      <c r="D18" s="17">
        <f>SUM(D4:D17)</f>
        <v>59900</v>
      </c>
      <c r="E18" s="10">
        <f t="shared" si="0"/>
        <v>718800</v>
      </c>
      <c r="F18" s="10">
        <f t="shared" si="1"/>
        <v>359400</v>
      </c>
      <c r="G18" s="11">
        <f t="shared" si="2"/>
        <v>1078200</v>
      </c>
      <c r="H18" s="18"/>
    </row>
    <row r="19" hidden="1" spans="1:7">
      <c r="A19" t="s">
        <v>25</v>
      </c>
      <c r="C19" t="s">
        <v>26</v>
      </c>
      <c r="E19" s="1" t="s">
        <v>27</v>
      </c>
      <c r="G19" s="2" t="s">
        <v>28</v>
      </c>
    </row>
  </sheetData>
  <mergeCells count="2">
    <mergeCell ref="A1:B1"/>
    <mergeCell ref="A2:H2"/>
  </mergeCells>
  <pageMargins left="1.25984251968504" right="1.18110236220472" top="1.02362204724409" bottom="1.10236220472441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2019-01-11T08:31:00Z</dcterms:created>
  <cp:lastPrinted>2020-02-20T09:17:00Z</cp:lastPrinted>
  <dcterms:modified xsi:type="dcterms:W3CDTF">2022-12-22T01:59:42Z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14</vt:lpwstr>
  </property>
  <property fmtid="{D5CDD505-2E9C-101B-9397-08002B2CF9AE}" pid="4" name="ICV">
    <vt:lpwstr>25697BFD1AA04960BD57D6BACCCD45AE</vt:lpwstr>
  </property>
</Properties>
</file>