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Sheet1!$A$5:$K$10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<sst xmlns="http://schemas.openxmlformats.org/spreadsheetml/2006/main" count="23" uniqueCount="17">
  <si>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2024-2025年将乐县各类营林项目补助资金拨付情况表</t>
  </si>
  <si>
    <t>单位</t>
  </si>
  <si>
    <t>资金合计</t>
  </si>
  <si>
    <t>拨付项目</t>
  </si>
  <si>
    <t>补助标准
（元/亩）</t>
  </si>
  <si>
    <t>2024年闽西北项目退化林修复</t>
  </si>
  <si>
    <t>2025年闽西北项目集约人工林栽培</t>
  </si>
  <si>
    <t>2025年闽西北项目退化林修复</t>
  </si>
  <si>
    <t>2025年森林保护修复补偿项目（天然林修复）</t>
  </si>
  <si>
    <t>补助面积</t>
  </si>
  <si>
    <t>补助金额</t>
  </si>
  <si>
    <t>将乐县</t>
  </si>
  <si>
    <t>闽西北项目集约人工林栽培900元/亩；
闽西北项目退化林修复650元/亩；
森林保护修复补偿项目（天然林修复项目）291.85元/亩</t>
  </si>
  <si>
    <t>将乐县金山林场有限公司</t>
  </si>
  <si>
    <t>福建金硕生物科技有限公司</t>
  </si>
  <si>
    <t>福建金森林业股份有限公司</t>
  </si>
  <si>
    <t>将乐县九仙山林业科技有限公司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</si>
</sst>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70" zoomScaleNormal="70" workbookViewId="0">
      <selection activeCell="N9" sqref="N9"/>
    </sheetView>
  </sheetViews>
  <sheetFormatPr defaultColWidth="9" defaultRowHeight="14.25"/>
  <cols>
    <col min="1" max="1" width="18.3833333333333" style="1" customWidth="1"/>
    <col min="2" max="2" width="11.7833333333333" style="1" customWidth="1"/>
    <col min="3" max="10" width="11.25" style="1" customWidth="1"/>
    <col min="11" max="11" width="26.425" style="1" customWidth="1"/>
    <col min="12" max="16384" width="9" style="1"/>
  </cols>
  <sheetData>
    <row r="1" s="1" customFormat="1" ht="4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8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1" customHeight="1" spans="1:11">
      <c r="A3" s="4" t="s">
        <v>1</v>
      </c>
      <c r="B3" s="4" t="s">
        <v>2</v>
      </c>
      <c r="C3" s="5" t="s">
        <v>3</v>
      </c>
      <c r="D3" s="6"/>
      <c r="E3" s="6"/>
      <c r="F3" s="6"/>
      <c r="G3" s="6"/>
      <c r="H3" s="6"/>
      <c r="I3" s="6"/>
      <c r="J3" s="6"/>
      <c r="K3" s="4" t="s">
        <v>4</v>
      </c>
    </row>
    <row r="4" s="2" customFormat="1" ht="56" customHeight="1" spans="1:11">
      <c r="A4" s="4"/>
      <c r="B4" s="4"/>
      <c r="C4" s="4" t="s">
        <v>5</v>
      </c>
      <c r="D4" s="4"/>
      <c r="E4" s="4" t="s">
        <v>6</v>
      </c>
      <c r="F4" s="4"/>
      <c r="G4" s="4" t="s">
        <v>7</v>
      </c>
      <c r="H4" s="4"/>
      <c r="I4" s="4" t="s">
        <v>8</v>
      </c>
      <c r="J4" s="4"/>
      <c r="K4" s="4"/>
    </row>
    <row r="5" s="2" customFormat="1" ht="41" customHeight="1" spans="1:11">
      <c r="A5" s="4"/>
      <c r="B5" s="4"/>
      <c r="C5" s="4" t="s">
        <v>9</v>
      </c>
      <c r="D5" s="4" t="s">
        <v>10</v>
      </c>
      <c r="E5" s="4" t="s">
        <v>9</v>
      </c>
      <c r="F5" s="4" t="s">
        <v>10</v>
      </c>
      <c r="G5" s="4" t="s">
        <v>9</v>
      </c>
      <c r="H5" s="4" t="s">
        <v>10</v>
      </c>
      <c r="I5" s="4" t="s">
        <v>9</v>
      </c>
      <c r="J5" s="4" t="s">
        <v>10</v>
      </c>
      <c r="K5" s="4"/>
    </row>
    <row r="6" s="2" customFormat="1" ht="60" customHeight="1" spans="1:11">
      <c r="A6" s="7" t="s">
        <v>11</v>
      </c>
      <c r="B6" s="7">
        <f t="shared" ref="B6:B10" si="0">D6+F6+H6+J6</f>
        <v>49594400</v>
      </c>
      <c r="C6" s="7">
        <f>SUM(C7:C10)</f>
        <v>1461</v>
      </c>
      <c r="D6" s="7">
        <f t="shared" ref="D6:J6" si="1">SUM(D7:D10)</f>
        <v>949650</v>
      </c>
      <c r="E6" s="7">
        <f t="shared" si="1"/>
        <v>11994</v>
      </c>
      <c r="F6" s="7">
        <f t="shared" si="1"/>
        <v>10794600</v>
      </c>
      <c r="G6" s="7">
        <f t="shared" si="1"/>
        <v>49251</v>
      </c>
      <c r="H6" s="7">
        <f t="shared" si="1"/>
        <v>32013150</v>
      </c>
      <c r="I6" s="7">
        <f t="shared" si="1"/>
        <v>20000</v>
      </c>
      <c r="J6" s="7">
        <f t="shared" si="1"/>
        <v>5837000</v>
      </c>
      <c r="K6" s="8" t="s">
        <v>12</v>
      </c>
    </row>
    <row r="7" ht="60" customHeight="1" spans="1:11">
      <c r="A7" s="9" t="s">
        <v>13</v>
      </c>
      <c r="B7" s="7">
        <f t="shared" si="0"/>
        <v>7845800</v>
      </c>
      <c r="C7" s="7">
        <v>1208</v>
      </c>
      <c r="D7" s="7">
        <f>C7*650</f>
        <v>785200</v>
      </c>
      <c r="E7" s="10">
        <v>1569</v>
      </c>
      <c r="F7" s="10">
        <f t="shared" ref="F7:F10" si="2">E7*900</f>
        <v>1412100</v>
      </c>
      <c r="G7" s="11">
        <v>8690</v>
      </c>
      <c r="H7" s="7">
        <f t="shared" ref="H7:H10" si="3">G7*650</f>
        <v>5648500</v>
      </c>
      <c r="I7" s="11"/>
      <c r="J7" s="11"/>
      <c r="K7" s="12"/>
    </row>
    <row r="8" ht="60" customHeight="1" spans="1:11">
      <c r="A8" s="9" t="s">
        <v>14</v>
      </c>
      <c r="B8" s="7">
        <f t="shared" si="0"/>
        <v>164450</v>
      </c>
      <c r="C8" s="7">
        <v>253</v>
      </c>
      <c r="D8" s="7">
        <f>C8*650</f>
        <v>164450</v>
      </c>
      <c r="E8" s="10"/>
      <c r="F8" s="10"/>
      <c r="G8" s="11"/>
      <c r="H8" s="11"/>
      <c r="I8" s="11"/>
      <c r="J8" s="11"/>
      <c r="K8" s="12"/>
    </row>
    <row r="9" ht="60" customHeight="1" spans="1:11">
      <c r="A9" s="9" t="s">
        <v>15</v>
      </c>
      <c r="B9" s="7">
        <f t="shared" si="0"/>
        <v>40470742.25</v>
      </c>
      <c r="C9" s="7"/>
      <c r="D9" s="7"/>
      <c r="E9" s="11">
        <v>10425</v>
      </c>
      <c r="F9" s="10">
        <f t="shared" si="2"/>
        <v>9382500</v>
      </c>
      <c r="G9" s="11">
        <v>40561</v>
      </c>
      <c r="H9" s="7">
        <f t="shared" si="3"/>
        <v>26364650</v>
      </c>
      <c r="I9" s="11">
        <v>16185</v>
      </c>
      <c r="J9" s="11">
        <f>I9*291.85</f>
        <v>4723592.25</v>
      </c>
      <c r="K9" s="12"/>
    </row>
    <row r="10" ht="60" customHeight="1" spans="1:11">
      <c r="A10" s="9" t="s">
        <v>16</v>
      </c>
      <c r="B10" s="7">
        <f t="shared" si="0"/>
        <v>1113407.75</v>
      </c>
      <c r="C10" s="7"/>
      <c r="D10" s="7"/>
      <c r="E10" s="11"/>
      <c r="F10" s="10"/>
      <c r="G10" s="11"/>
      <c r="H10" s="7"/>
      <c r="I10" s="11">
        <v>3815</v>
      </c>
      <c r="J10" s="11">
        <f>I10*291.85</f>
        <v>1113407.75</v>
      </c>
      <c r="K10" s="13"/>
    </row>
  </sheetData>
  <autoFilter xmlns:etc="http://www.wps.cn/officeDocument/2017/etCustomData" ref="A5:K10" etc:filterBottomFollowUsedRange="0">
    <extLst/>
  </autoFilter>
  <mergeCells count="10">
    <mergeCell ref="A1:K1"/>
    <mergeCell ref="C3:J3"/>
    <mergeCell ref="C4:D4"/>
    <mergeCell ref="E4:F4"/>
    <mergeCell ref="G4:H4"/>
    <mergeCell ref="I4:J4"/>
    <mergeCell ref="A3:A5"/>
    <mergeCell ref="B3:B5"/>
    <mergeCell ref="K3:K5"/>
    <mergeCell ref="K6:K10"/>
  </mergeCells>
  <printOptions horizontalCentered="1" verticalCentered="1"/>
  <pageMargins left="0.472222222222222" right="0.393055555555556" top="0.393055555555556" bottom="1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老猪乔治</cp:lastModifiedBy>
  <dcterms:created xsi:type="dcterms:W3CDTF">2023-12-04T07:21:00Z</dcterms:created>
  <dcterms:modified xsi:type="dcterms:W3CDTF">2026-05-12T03:28:53Z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19411E0CC0E04115830085C8E93C5AAF_11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